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9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6275" windowHeight="6945" firstSheet="1" activeTab="1"/>
  </bookViews>
  <sheets>
    <sheet name="Osoby bez přístreší -data" sheetId="1" r:id="rId1"/>
    <sheet name="OBP - vyhodnocení" sheetId="4" r:id="rId2"/>
    <sheet name="A2 - Jaký je Váš vek " sheetId="13" r:id="rId3"/>
    <sheet name="A3 - vzdělání" sheetId="5" r:id="rId4"/>
    <sheet name="A4 - trvalý pobyt" sheetId="6" r:id="rId5"/>
    <sheet name="A5 - Vyrůstal jste" sheetId="7" r:id="rId6"/>
    <sheet name="A6- Důvod proč jste na ulici" sheetId="8" r:id="rId7"/>
    <sheet name="A9 - Kde přespávate" sheetId="9" r:id="rId8"/>
    <sheet name="A10 Zdroj Vašich příjmů" sheetId="12" r:id="rId9"/>
    <sheet name="A12 O jaké služby máte zájem" sheetId="10" r:id="rId10"/>
    <sheet name="A13 Na koho byste se obratil " sheetId="11" r:id="rId11"/>
  </sheets>
  <calcPr calcId="125725"/>
</workbook>
</file>

<file path=xl/calcChain.xml><?xml version="1.0" encoding="utf-8"?>
<calcChain xmlns="http://schemas.openxmlformats.org/spreadsheetml/2006/main">
  <c r="AI78" i="4"/>
  <c r="AH78"/>
  <c r="AG78"/>
  <c r="AF78"/>
  <c r="AE78"/>
  <c r="AD78"/>
  <c r="AC78"/>
  <c r="AB78"/>
  <c r="AA78"/>
  <c r="Z78"/>
  <c r="AJ78" s="1"/>
  <c r="AI77"/>
  <c r="AH77"/>
  <c r="AG77"/>
  <c r="AF77"/>
  <c r="AE77"/>
  <c r="AD77"/>
  <c r="AC77"/>
  <c r="AB77"/>
  <c r="AA77"/>
  <c r="Z77"/>
  <c r="AJ77" s="1"/>
  <c r="AI76"/>
  <c r="AH76"/>
  <c r="AG76"/>
  <c r="AF76"/>
  <c r="AE76"/>
  <c r="AD76"/>
  <c r="AC76"/>
  <c r="AB76"/>
  <c r="AA76"/>
  <c r="Z76"/>
  <c r="AJ76" s="1"/>
  <c r="AI75"/>
  <c r="AH75"/>
  <c r="AG75"/>
  <c r="AF75"/>
  <c r="AE75"/>
  <c r="AD75"/>
  <c r="AC75"/>
  <c r="AB75"/>
  <c r="AA75"/>
  <c r="Z75"/>
  <c r="AJ75" s="1"/>
  <c r="AI74"/>
  <c r="AH74"/>
  <c r="AG74"/>
  <c r="AF74"/>
  <c r="AE74"/>
  <c r="AD74"/>
  <c r="AC74"/>
  <c r="AB74"/>
  <c r="AA74"/>
  <c r="Z74"/>
  <c r="AJ74" s="1"/>
  <c r="AI73"/>
  <c r="AH73"/>
  <c r="AG73"/>
  <c r="AF73"/>
  <c r="AE73"/>
  <c r="AD73"/>
  <c r="AC73"/>
  <c r="AB73"/>
  <c r="AA73"/>
  <c r="Z73"/>
  <c r="AJ73" s="1"/>
  <c r="AI72"/>
  <c r="AH72"/>
  <c r="AG72"/>
  <c r="AF72"/>
  <c r="AE72"/>
  <c r="AD72"/>
  <c r="AC72"/>
  <c r="AB72"/>
  <c r="AA72"/>
  <c r="Z72"/>
  <c r="AJ72" s="1"/>
  <c r="AI70"/>
  <c r="AH70"/>
  <c r="AG70"/>
  <c r="AF70"/>
  <c r="AE70"/>
  <c r="AD70"/>
  <c r="AC70"/>
  <c r="AB70"/>
  <c r="AA70"/>
  <c r="Z70"/>
  <c r="AJ70" s="1"/>
  <c r="AI69"/>
  <c r="AH69"/>
  <c r="AG69"/>
  <c r="AF69"/>
  <c r="AE69"/>
  <c r="AD69"/>
  <c r="AC69"/>
  <c r="AB69"/>
  <c r="AA69"/>
  <c r="Z69"/>
  <c r="AJ69" s="1"/>
  <c r="AI68"/>
  <c r="AH68"/>
  <c r="AG68"/>
  <c r="AF68"/>
  <c r="AE68"/>
  <c r="AD68"/>
  <c r="AC68"/>
  <c r="AB68"/>
  <c r="AA68"/>
  <c r="Z68"/>
  <c r="AJ68" s="1"/>
  <c r="AI67"/>
  <c r="AH67"/>
  <c r="AG67"/>
  <c r="AF67"/>
  <c r="AE67"/>
  <c r="AD67"/>
  <c r="AC67"/>
  <c r="AB67"/>
  <c r="AA67"/>
  <c r="Z67"/>
  <c r="AJ67" s="1"/>
  <c r="AI66"/>
  <c r="AH66"/>
  <c r="AG66"/>
  <c r="AF66"/>
  <c r="AE66"/>
  <c r="AD66"/>
  <c r="AC66"/>
  <c r="AB66"/>
  <c r="AA66"/>
  <c r="Z66"/>
  <c r="AJ66" s="1"/>
  <c r="AI65"/>
  <c r="AH65"/>
  <c r="AG65"/>
  <c r="AF65"/>
  <c r="AE65"/>
  <c r="AD65"/>
  <c r="AC65"/>
  <c r="AB65"/>
  <c r="AA65"/>
  <c r="Z65"/>
  <c r="AJ65" s="1"/>
  <c r="AI64"/>
  <c r="AH64"/>
  <c r="AG64"/>
  <c r="AF64"/>
  <c r="AE64"/>
  <c r="AD64"/>
  <c r="AC64"/>
  <c r="AB64"/>
  <c r="AA64"/>
  <c r="Z64"/>
  <c r="AJ64" s="1"/>
  <c r="AI63"/>
  <c r="AH63"/>
  <c r="AG63"/>
  <c r="AF63"/>
  <c r="AE63"/>
  <c r="AD63"/>
  <c r="AC63"/>
  <c r="AB63"/>
  <c r="AA63"/>
  <c r="Z63"/>
  <c r="AJ63" s="1"/>
  <c r="AI62"/>
  <c r="AH62"/>
  <c r="AG62"/>
  <c r="AF62"/>
  <c r="AE62"/>
  <c r="AD62"/>
  <c r="AC62"/>
  <c r="AB62"/>
  <c r="AA62"/>
  <c r="Z62"/>
  <c r="AJ62" s="1"/>
  <c r="AI60"/>
  <c r="AH60"/>
  <c r="AG60"/>
  <c r="AF60"/>
  <c r="AE60"/>
  <c r="AD60"/>
  <c r="AC60"/>
  <c r="AB60"/>
  <c r="AA60"/>
  <c r="Z60"/>
  <c r="AJ60" s="1"/>
  <c r="AI59"/>
  <c r="AH59"/>
  <c r="AG59"/>
  <c r="AF59"/>
  <c r="AE59"/>
  <c r="AD59"/>
  <c r="AC59"/>
  <c r="AB59"/>
  <c r="AA59"/>
  <c r="Z59"/>
  <c r="AJ59" s="1"/>
  <c r="AI57"/>
  <c r="AH57"/>
  <c r="AG57"/>
  <c r="AF57"/>
  <c r="AE57"/>
  <c r="AD57"/>
  <c r="AC57"/>
  <c r="AB57"/>
  <c r="AA57"/>
  <c r="Z57"/>
  <c r="AJ57" s="1"/>
  <c r="AI56"/>
  <c r="AH56"/>
  <c r="AG56"/>
  <c r="AF56"/>
  <c r="AE56"/>
  <c r="AD56"/>
  <c r="AC56"/>
  <c r="AB56"/>
  <c r="AA56"/>
  <c r="Z56"/>
  <c r="AJ56" s="1"/>
  <c r="AI55"/>
  <c r="AH55"/>
  <c r="AG55"/>
  <c r="AF55"/>
  <c r="AE55"/>
  <c r="AD55"/>
  <c r="AC55"/>
  <c r="AB55"/>
  <c r="AA55"/>
  <c r="Z55"/>
  <c r="AJ55" s="1"/>
  <c r="AI54"/>
  <c r="AH54"/>
  <c r="AG54"/>
  <c r="AF54"/>
  <c r="AE54"/>
  <c r="AD54"/>
  <c r="AC54"/>
  <c r="AB54"/>
  <c r="AA54"/>
  <c r="Z54"/>
  <c r="AJ54" s="1"/>
  <c r="AI53"/>
  <c r="AH53"/>
  <c r="AG53"/>
  <c r="AF53"/>
  <c r="AE53"/>
  <c r="AD53"/>
  <c r="AC53"/>
  <c r="AB53"/>
  <c r="AA53"/>
  <c r="Z53"/>
  <c r="AJ53" s="1"/>
  <c r="AI52"/>
  <c r="AH52"/>
  <c r="AG52"/>
  <c r="AF52"/>
  <c r="AE52"/>
  <c r="AD52"/>
  <c r="AC52"/>
  <c r="AB52"/>
  <c r="AA52"/>
  <c r="Z52"/>
  <c r="AJ52" s="1"/>
  <c r="AI50"/>
  <c r="AH50"/>
  <c r="AG50"/>
  <c r="AF50"/>
  <c r="AE50"/>
  <c r="AD50"/>
  <c r="AC50"/>
  <c r="AB50"/>
  <c r="AA50"/>
  <c r="Z50"/>
  <c r="AJ50" s="1"/>
  <c r="AI49"/>
  <c r="AH49"/>
  <c r="AG49"/>
  <c r="AF49"/>
  <c r="AE49"/>
  <c r="AD49"/>
  <c r="AC49"/>
  <c r="AB49"/>
  <c r="AA49"/>
  <c r="Z49"/>
  <c r="AJ49" s="1"/>
  <c r="AI48"/>
  <c r="AH48"/>
  <c r="AG48"/>
  <c r="AF48"/>
  <c r="AE48"/>
  <c r="AD48"/>
  <c r="AC48"/>
  <c r="AB48"/>
  <c r="AA48"/>
  <c r="Z48"/>
  <c r="AJ48" s="1"/>
  <c r="AI47"/>
  <c r="AH47"/>
  <c r="AG47"/>
  <c r="AF47"/>
  <c r="AE47"/>
  <c r="AD47"/>
  <c r="AC47"/>
  <c r="AB47"/>
  <c r="AA47"/>
  <c r="Z47"/>
  <c r="AJ47" s="1"/>
  <c r="AI46"/>
  <c r="AH46"/>
  <c r="AG46"/>
  <c r="AF46"/>
  <c r="AE46"/>
  <c r="AD46"/>
  <c r="AC46"/>
  <c r="AB46"/>
  <c r="AA46"/>
  <c r="Z46"/>
  <c r="AJ46" s="1"/>
  <c r="AI44"/>
  <c r="AH44"/>
  <c r="AG44"/>
  <c r="AF44"/>
  <c r="AE44"/>
  <c r="AD44"/>
  <c r="AC44"/>
  <c r="AB44"/>
  <c r="AA44"/>
  <c r="Z44"/>
  <c r="AJ44" s="1"/>
  <c r="AI43"/>
  <c r="AH43"/>
  <c r="AG43"/>
  <c r="AF43"/>
  <c r="AE43"/>
  <c r="AD43"/>
  <c r="AC43"/>
  <c r="AB43"/>
  <c r="AA43"/>
  <c r="Z43"/>
  <c r="AJ43" s="1"/>
  <c r="AI40"/>
  <c r="AH40"/>
  <c r="AG40"/>
  <c r="AF40"/>
  <c r="AE40"/>
  <c r="AD40"/>
  <c r="AC40"/>
  <c r="AB40"/>
  <c r="AA40"/>
  <c r="Z40"/>
  <c r="AJ40" s="1"/>
  <c r="AI39"/>
  <c r="AH39"/>
  <c r="AG39"/>
  <c r="AF39"/>
  <c r="AE39"/>
  <c r="AD39"/>
  <c r="AC39"/>
  <c r="AB39"/>
  <c r="AA39"/>
  <c r="Z39"/>
  <c r="AJ39" s="1"/>
  <c r="AI38"/>
  <c r="AH38"/>
  <c r="AG38"/>
  <c r="AF38"/>
  <c r="AE38"/>
  <c r="AD38"/>
  <c r="AC38"/>
  <c r="AB38"/>
  <c r="AA38"/>
  <c r="Z38"/>
  <c r="AJ38" s="1"/>
  <c r="AI37"/>
  <c r="AH37"/>
  <c r="AG37"/>
  <c r="AF37"/>
  <c r="AE37"/>
  <c r="AD37"/>
  <c r="AC37"/>
  <c r="AB37"/>
  <c r="AA37"/>
  <c r="Z37"/>
  <c r="AJ37" s="1"/>
  <c r="AI36"/>
  <c r="AH36"/>
  <c r="AG36"/>
  <c r="AF36"/>
  <c r="AE36"/>
  <c r="AD36"/>
  <c r="AC36"/>
  <c r="AB36"/>
  <c r="AA36"/>
  <c r="Z36"/>
  <c r="AJ36" s="1"/>
  <c r="AI35"/>
  <c r="AH35"/>
  <c r="AG35"/>
  <c r="AF35"/>
  <c r="AE35"/>
  <c r="AD35"/>
  <c r="AC35"/>
  <c r="AB35"/>
  <c r="AA35"/>
  <c r="Z35"/>
  <c r="AJ35" s="1"/>
  <c r="AI34"/>
  <c r="AH34"/>
  <c r="AG34"/>
  <c r="AF34"/>
  <c r="AE34"/>
  <c r="AD34"/>
  <c r="AC34"/>
  <c r="AB34"/>
  <c r="AA34"/>
  <c r="Z34"/>
  <c r="AJ34" s="1"/>
  <c r="AI32"/>
  <c r="AH32"/>
  <c r="AG32"/>
  <c r="AF32"/>
  <c r="AE32"/>
  <c r="AD32"/>
  <c r="AC32"/>
  <c r="AB32"/>
  <c r="AA32"/>
  <c r="Z32"/>
  <c r="AJ32" s="1"/>
  <c r="AI31"/>
  <c r="AH31"/>
  <c r="AG31"/>
  <c r="AF31"/>
  <c r="AE31"/>
  <c r="AD31"/>
  <c r="AC31"/>
  <c r="AB31"/>
  <c r="AA31"/>
  <c r="Z31"/>
  <c r="AJ31" s="1"/>
  <c r="AI30"/>
  <c r="AH30"/>
  <c r="AG30"/>
  <c r="AF30"/>
  <c r="AE30"/>
  <c r="AD30"/>
  <c r="AC30"/>
  <c r="AB30"/>
  <c r="AA30"/>
  <c r="Z30"/>
  <c r="AJ30" s="1"/>
  <c r="AI29"/>
  <c r="AH29"/>
  <c r="AG29"/>
  <c r="AF29"/>
  <c r="AE29"/>
  <c r="AD29"/>
  <c r="AC29"/>
  <c r="AB29"/>
  <c r="AA29"/>
  <c r="Z29"/>
  <c r="AJ29" s="1"/>
  <c r="AI28"/>
  <c r="AH28"/>
  <c r="AG28"/>
  <c r="AF28"/>
  <c r="AE28"/>
  <c r="AD28"/>
  <c r="AC28"/>
  <c r="AB28"/>
  <c r="AA28"/>
  <c r="Z28"/>
  <c r="AJ28" s="1"/>
  <c r="AI27"/>
  <c r="AH27"/>
  <c r="AG27"/>
  <c r="AF27"/>
  <c r="AE27"/>
  <c r="AD27"/>
  <c r="AC27"/>
  <c r="AB27"/>
  <c r="AA27"/>
  <c r="Z27"/>
  <c r="AJ27" s="1"/>
  <c r="AI25"/>
  <c r="AH25"/>
  <c r="AG25"/>
  <c r="AF25"/>
  <c r="AE25"/>
  <c r="AD25"/>
  <c r="AC25"/>
  <c r="AB25"/>
  <c r="AA25"/>
  <c r="Z25"/>
  <c r="AJ25" s="1"/>
  <c r="AI24"/>
  <c r="AH24"/>
  <c r="AG24"/>
  <c r="AF24"/>
  <c r="AE24"/>
  <c r="AD24"/>
  <c r="AC24"/>
  <c r="AB24"/>
  <c r="AA24"/>
  <c r="Z24"/>
  <c r="AJ24" s="1"/>
  <c r="AI23"/>
  <c r="AH23"/>
  <c r="AG23"/>
  <c r="AF23"/>
  <c r="AE23"/>
  <c r="AD23"/>
  <c r="AC23"/>
  <c r="AB23"/>
  <c r="AA23"/>
  <c r="Z23"/>
  <c r="AJ23" s="1"/>
  <c r="AI22"/>
  <c r="AH22"/>
  <c r="AG22"/>
  <c r="AF22"/>
  <c r="AE22"/>
  <c r="AD22"/>
  <c r="AC22"/>
  <c r="AB22"/>
  <c r="AA22"/>
  <c r="Z22"/>
  <c r="AJ22" s="1"/>
  <c r="AI21"/>
  <c r="AH21"/>
  <c r="AG21"/>
  <c r="AF21"/>
  <c r="AE21"/>
  <c r="AD21"/>
  <c r="AC21"/>
  <c r="AB21"/>
  <c r="AA21"/>
  <c r="Z21"/>
  <c r="AJ21" s="1"/>
  <c r="AI20"/>
  <c r="AH20"/>
  <c r="AG20"/>
  <c r="AF20"/>
  <c r="AE20"/>
  <c r="AD20"/>
  <c r="AC20"/>
  <c r="AB20"/>
  <c r="AA20"/>
  <c r="Z20"/>
  <c r="AJ20" s="1"/>
  <c r="AI18"/>
  <c r="AH18"/>
  <c r="AG18"/>
  <c r="AF18"/>
  <c r="AE18"/>
  <c r="AD18"/>
  <c r="AC18"/>
  <c r="AB18"/>
  <c r="AA18"/>
  <c r="Z18"/>
  <c r="AJ18" s="1"/>
  <c r="AI17"/>
  <c r="AH17"/>
  <c r="AG17"/>
  <c r="AF17"/>
  <c r="AE17"/>
  <c r="AD17"/>
  <c r="AC17"/>
  <c r="AB17"/>
  <c r="AA17"/>
  <c r="Z17"/>
  <c r="AJ17" s="1"/>
  <c r="AI16"/>
  <c r="AH16"/>
  <c r="AG16"/>
  <c r="AF16"/>
  <c r="AE16"/>
  <c r="AD16"/>
  <c r="AC16"/>
  <c r="AB16"/>
  <c r="AA16"/>
  <c r="Z16"/>
  <c r="AJ16" s="1"/>
  <c r="AI15"/>
  <c r="AH15"/>
  <c r="AG15"/>
  <c r="AF15"/>
  <c r="AE15"/>
  <c r="AD15"/>
  <c r="AC15"/>
  <c r="AB15"/>
  <c r="AA15"/>
  <c r="Z15"/>
  <c r="AJ15" s="1"/>
  <c r="AI13"/>
  <c r="AH13"/>
  <c r="AG13"/>
  <c r="AF13"/>
  <c r="AE13"/>
  <c r="AD13"/>
  <c r="AC13"/>
  <c r="AB13"/>
  <c r="AA13"/>
  <c r="Z13"/>
  <c r="AJ13" s="1"/>
  <c r="AI12"/>
  <c r="AH12"/>
  <c r="AG12"/>
  <c r="AF12"/>
  <c r="AE12"/>
  <c r="AD12"/>
  <c r="AC12"/>
  <c r="AB12"/>
  <c r="AA12"/>
  <c r="Z12"/>
  <c r="AJ12" s="1"/>
  <c r="AI11"/>
  <c r="AH11"/>
  <c r="AG11"/>
  <c r="AF11"/>
  <c r="AE11"/>
  <c r="AD11"/>
  <c r="AC11"/>
  <c r="AB11"/>
  <c r="AA11"/>
  <c r="Z11"/>
  <c r="AJ11" s="1"/>
  <c r="AI10"/>
  <c r="AH10"/>
  <c r="AG10"/>
  <c r="AF10"/>
  <c r="AE10"/>
  <c r="AD10"/>
  <c r="AC10"/>
  <c r="AB10"/>
  <c r="AA10"/>
  <c r="Z10"/>
  <c r="AJ10" s="1"/>
  <c r="AI9"/>
  <c r="AH9"/>
  <c r="AG9"/>
  <c r="AF9"/>
  <c r="AE9"/>
  <c r="AD9"/>
  <c r="AC9"/>
  <c r="AB9"/>
  <c r="AA9"/>
  <c r="Z9"/>
  <c r="AJ9" s="1"/>
  <c r="AI8"/>
  <c r="AH8"/>
  <c r="AG8"/>
  <c r="AF8"/>
  <c r="AE8"/>
  <c r="AD8"/>
  <c r="AC8"/>
  <c r="AB8"/>
  <c r="AA8"/>
  <c r="Z8"/>
  <c r="AJ8" s="1"/>
  <c r="AI7"/>
  <c r="AH7"/>
  <c r="AG7"/>
  <c r="AF7"/>
  <c r="AE7"/>
  <c r="AD7"/>
  <c r="AC7"/>
  <c r="AB7"/>
  <c r="AA7"/>
  <c r="Z7"/>
  <c r="AJ7" s="1"/>
  <c r="AI5"/>
  <c r="AH5"/>
  <c r="AG5"/>
  <c r="AF5"/>
  <c r="AE5"/>
  <c r="AD5"/>
  <c r="AC5"/>
  <c r="AB5"/>
  <c r="AA5"/>
  <c r="Z5"/>
  <c r="AJ5" s="1"/>
  <c r="AI4"/>
  <c r="AH4"/>
  <c r="AG4"/>
  <c r="AF4"/>
  <c r="AE4"/>
  <c r="AD4"/>
  <c r="AC4"/>
  <c r="AB4"/>
  <c r="AA4"/>
  <c r="Z4"/>
  <c r="AJ4" s="1"/>
  <c r="AJ2"/>
  <c r="AI2"/>
  <c r="AS2" s="1"/>
  <c r="AH2"/>
  <c r="AR2" s="1"/>
  <c r="AG2"/>
  <c r="AQ2" s="1"/>
  <c r="AF2"/>
  <c r="AP2" s="1"/>
  <c r="AE2"/>
  <c r="AO2" s="1"/>
  <c r="AD2"/>
  <c r="AN2" s="1"/>
  <c r="AC2"/>
  <c r="AM2" s="1"/>
  <c r="AB2"/>
  <c r="AL2" s="1"/>
  <c r="AA2"/>
  <c r="AK2" s="1"/>
  <c r="AK4" l="1"/>
  <c r="AL4"/>
  <c r="AM4"/>
  <c r="AN4"/>
  <c r="AO4"/>
  <c r="AP4"/>
  <c r="AQ4"/>
  <c r="AR4"/>
  <c r="AS4"/>
  <c r="AK5"/>
  <c r="AL5"/>
  <c r="AM5"/>
  <c r="AN5"/>
  <c r="AO5"/>
  <c r="AP5"/>
  <c r="AQ5"/>
  <c r="AR5"/>
  <c r="AS5"/>
  <c r="AK7"/>
  <c r="AL7"/>
  <c r="AM7"/>
  <c r="AN7"/>
  <c r="AO7"/>
  <c r="AP7"/>
  <c r="AQ7"/>
  <c r="AR7"/>
  <c r="AS7"/>
  <c r="AK8"/>
  <c r="AL8"/>
  <c r="AM8"/>
  <c r="AN8"/>
  <c r="AO8"/>
  <c r="AP8"/>
  <c r="AQ8"/>
  <c r="AR8"/>
  <c r="AS8"/>
  <c r="AK9"/>
  <c r="AL9"/>
  <c r="AM9"/>
  <c r="AN9"/>
  <c r="AO9"/>
  <c r="AP9"/>
  <c r="AQ9"/>
  <c r="AR9"/>
  <c r="AS9"/>
  <c r="AK10"/>
  <c r="AL10"/>
  <c r="AM10"/>
  <c r="AN10"/>
  <c r="AO10"/>
  <c r="AP10"/>
  <c r="AQ10"/>
  <c r="AR10"/>
  <c r="AS10"/>
  <c r="AK11"/>
  <c r="AL11"/>
  <c r="AM11"/>
  <c r="AN11"/>
  <c r="AO11"/>
  <c r="AP11"/>
  <c r="AQ11"/>
  <c r="AR11"/>
  <c r="AS11"/>
  <c r="AK12"/>
  <c r="AL12"/>
  <c r="AM12"/>
  <c r="AN12"/>
  <c r="AO12"/>
  <c r="AP12"/>
  <c r="AQ12"/>
  <c r="AR12"/>
  <c r="AS12"/>
  <c r="AK13"/>
  <c r="AL13"/>
  <c r="AM13"/>
  <c r="AN13"/>
  <c r="AO13"/>
  <c r="AP13"/>
  <c r="AQ13"/>
  <c r="AR13"/>
  <c r="AS13"/>
  <c r="AK15"/>
  <c r="AL15"/>
  <c r="AM15"/>
  <c r="AN15"/>
  <c r="AO15"/>
  <c r="AP15"/>
  <c r="AQ15"/>
  <c r="AR15"/>
  <c r="AS15"/>
  <c r="AK16"/>
  <c r="AL16"/>
  <c r="AM16"/>
  <c r="AN16"/>
  <c r="AO16"/>
  <c r="AP16"/>
  <c r="AQ16"/>
  <c r="AR16"/>
  <c r="AS16"/>
  <c r="AK17"/>
  <c r="AL17"/>
  <c r="AM17"/>
  <c r="AN17"/>
  <c r="AO17"/>
  <c r="AP17"/>
  <c r="AQ17"/>
  <c r="AR17"/>
  <c r="AS17"/>
  <c r="AK18"/>
  <c r="AL18"/>
  <c r="AM18"/>
  <c r="AN18"/>
  <c r="AO18"/>
  <c r="AP18"/>
  <c r="AQ18"/>
  <c r="AR18"/>
  <c r="AS18"/>
  <c r="AK20"/>
  <c r="AL20"/>
  <c r="AM20"/>
  <c r="AN20"/>
  <c r="AO20"/>
  <c r="AP20"/>
  <c r="AQ20"/>
  <c r="AR20"/>
  <c r="AS20"/>
  <c r="AK21"/>
  <c r="AL21"/>
  <c r="AM21"/>
  <c r="AN21"/>
  <c r="AO21"/>
  <c r="AP21"/>
  <c r="AQ21"/>
  <c r="AR21"/>
  <c r="AS21"/>
  <c r="AK22"/>
  <c r="AL22"/>
  <c r="AM22"/>
  <c r="AN22"/>
  <c r="AO22"/>
  <c r="AP22"/>
  <c r="AQ22"/>
  <c r="AR22"/>
  <c r="AS22"/>
  <c r="AK23"/>
  <c r="AL23"/>
  <c r="AM23"/>
  <c r="AN23"/>
  <c r="AO23"/>
  <c r="AP23"/>
  <c r="AQ23"/>
  <c r="AR23"/>
  <c r="AS23"/>
  <c r="AK24"/>
  <c r="AL24"/>
  <c r="AM24"/>
  <c r="AN24"/>
  <c r="AO24"/>
  <c r="AP24"/>
  <c r="AQ24"/>
  <c r="AR24"/>
  <c r="AS24"/>
  <c r="AK25"/>
  <c r="AL25"/>
  <c r="AM25"/>
  <c r="AN25"/>
  <c r="AO25"/>
  <c r="AP25"/>
  <c r="AQ25"/>
  <c r="AR25"/>
  <c r="AS25"/>
  <c r="AK27"/>
  <c r="AL27"/>
  <c r="AM27"/>
  <c r="AN27"/>
  <c r="AO27"/>
  <c r="AP27"/>
  <c r="AQ27"/>
  <c r="AR27"/>
  <c r="AS27"/>
  <c r="AK28"/>
  <c r="AL28"/>
  <c r="AM28"/>
  <c r="AN28"/>
  <c r="AO28"/>
  <c r="AP28"/>
  <c r="AQ28"/>
  <c r="AR28"/>
  <c r="AS28"/>
  <c r="AK29"/>
  <c r="AL29"/>
  <c r="AM29"/>
  <c r="AN29"/>
  <c r="AO29"/>
  <c r="AP29"/>
  <c r="AQ29"/>
  <c r="AR29"/>
  <c r="AS29"/>
  <c r="AK30"/>
  <c r="AL30"/>
  <c r="AM30"/>
  <c r="AN30"/>
  <c r="AO30"/>
  <c r="AP30"/>
  <c r="AQ30"/>
  <c r="AR30"/>
  <c r="AS30"/>
  <c r="AK31"/>
  <c r="AL31"/>
  <c r="AM31"/>
  <c r="AN31"/>
  <c r="AO31"/>
  <c r="AP31"/>
  <c r="AQ31"/>
  <c r="AR31"/>
  <c r="AS31"/>
  <c r="AK32"/>
  <c r="AL32"/>
  <c r="AM32"/>
  <c r="AN32"/>
  <c r="AO32"/>
  <c r="AP32"/>
  <c r="AQ32"/>
  <c r="AR32"/>
  <c r="AS32"/>
  <c r="AK34"/>
  <c r="AL34"/>
  <c r="AM34"/>
  <c r="AN34"/>
  <c r="AO34"/>
  <c r="AP34"/>
  <c r="AQ34"/>
  <c r="AR34"/>
  <c r="AS34"/>
  <c r="AK35"/>
  <c r="AL35"/>
  <c r="AM35"/>
  <c r="AN35"/>
  <c r="AO35"/>
  <c r="AP35"/>
  <c r="AQ35"/>
  <c r="AR35"/>
  <c r="AS35"/>
  <c r="AK36"/>
  <c r="AL36"/>
  <c r="AM36"/>
  <c r="AN36"/>
  <c r="AO36"/>
  <c r="AP36"/>
  <c r="AQ36"/>
  <c r="AR36"/>
  <c r="AS36"/>
  <c r="AK37"/>
  <c r="AL37"/>
  <c r="AM37"/>
  <c r="AN37"/>
  <c r="AO37"/>
  <c r="AP37"/>
  <c r="AQ37"/>
  <c r="AR37"/>
  <c r="AS37"/>
  <c r="AK38"/>
  <c r="AL38"/>
  <c r="AM38"/>
  <c r="AN38"/>
  <c r="AO38"/>
  <c r="AP38"/>
  <c r="AQ38"/>
  <c r="AR38"/>
  <c r="AS38"/>
  <c r="AK39"/>
  <c r="AL39"/>
  <c r="AM39"/>
  <c r="AN39"/>
  <c r="AO39"/>
  <c r="AP39"/>
  <c r="AQ39"/>
  <c r="AR39"/>
  <c r="AS39"/>
  <c r="AK40"/>
  <c r="AL40"/>
  <c r="AM40"/>
  <c r="AN40"/>
  <c r="AO40"/>
  <c r="AP40"/>
  <c r="AQ40"/>
  <c r="AR40"/>
  <c r="AS40"/>
  <c r="AK43"/>
  <c r="AL43"/>
  <c r="AM43"/>
  <c r="AN43"/>
  <c r="AO43"/>
  <c r="AP43"/>
  <c r="AQ43"/>
  <c r="AR43"/>
  <c r="AS43"/>
  <c r="AK44"/>
  <c r="AL44"/>
  <c r="AM44"/>
  <c r="AN44"/>
  <c r="AO44"/>
  <c r="AP44"/>
  <c r="AQ44"/>
  <c r="AR44"/>
  <c r="AS44"/>
  <c r="AK46"/>
  <c r="AL46"/>
  <c r="AM46"/>
  <c r="AN46"/>
  <c r="AO46"/>
  <c r="AP46"/>
  <c r="AQ46"/>
  <c r="AR46"/>
  <c r="AS46"/>
  <c r="AK47"/>
  <c r="AL47"/>
  <c r="AM47"/>
  <c r="AN47"/>
  <c r="AO47"/>
  <c r="AP47"/>
  <c r="AQ47"/>
  <c r="AR47"/>
  <c r="AS47"/>
  <c r="AK48"/>
  <c r="AL48"/>
  <c r="AM48"/>
  <c r="AN48"/>
  <c r="AO48"/>
  <c r="AP48"/>
  <c r="AQ48"/>
  <c r="AR48"/>
  <c r="AS48"/>
  <c r="AK49"/>
  <c r="AL49"/>
  <c r="AM49"/>
  <c r="AN49"/>
  <c r="AO49"/>
  <c r="AP49"/>
  <c r="AQ49"/>
  <c r="AR49"/>
  <c r="AS49"/>
  <c r="AK50"/>
  <c r="AL50"/>
  <c r="AM50"/>
  <c r="AN50"/>
  <c r="AO50"/>
  <c r="AP50"/>
  <c r="AQ50"/>
  <c r="AR50"/>
  <c r="AS50"/>
  <c r="AK52"/>
  <c r="AL52"/>
  <c r="AM52"/>
  <c r="AN52"/>
  <c r="AO52"/>
  <c r="AP52"/>
  <c r="AQ52"/>
  <c r="AR52"/>
  <c r="AS52"/>
  <c r="AK53"/>
  <c r="AL53"/>
  <c r="AM53"/>
  <c r="AN53"/>
  <c r="AO53"/>
  <c r="AP53"/>
  <c r="AQ53"/>
  <c r="AR53"/>
  <c r="AS53"/>
  <c r="AK54"/>
  <c r="AL54"/>
  <c r="AM54"/>
  <c r="AN54"/>
  <c r="AO54"/>
  <c r="AP54"/>
  <c r="AQ54"/>
  <c r="AR54"/>
  <c r="AS54"/>
  <c r="AK55"/>
  <c r="AL55"/>
  <c r="AM55"/>
  <c r="AN55"/>
  <c r="AO55"/>
  <c r="AP55"/>
  <c r="AQ55"/>
  <c r="AR55"/>
  <c r="AS55"/>
  <c r="AK56"/>
  <c r="AL56"/>
  <c r="AM56"/>
  <c r="AN56"/>
  <c r="AO56"/>
  <c r="AP56"/>
  <c r="AQ56"/>
  <c r="AR56"/>
  <c r="AS56"/>
  <c r="AK57"/>
  <c r="AL57"/>
  <c r="AM57"/>
  <c r="AN57"/>
  <c r="AO57"/>
  <c r="AP57"/>
  <c r="AQ57"/>
  <c r="AR57"/>
  <c r="AS57"/>
  <c r="AK59"/>
  <c r="AL59"/>
  <c r="AM59"/>
  <c r="AN59"/>
  <c r="AO59"/>
  <c r="AP59"/>
  <c r="AQ59"/>
  <c r="AR59"/>
  <c r="AS59"/>
  <c r="AK60"/>
  <c r="AL60"/>
  <c r="AM60"/>
  <c r="AN60"/>
  <c r="AO60"/>
  <c r="AP60"/>
  <c r="AQ60"/>
  <c r="AR60"/>
  <c r="AS60"/>
  <c r="AK62"/>
  <c r="AL62"/>
  <c r="AM62"/>
  <c r="AN62"/>
  <c r="AO62"/>
  <c r="AP62"/>
  <c r="AQ62"/>
  <c r="AR62"/>
  <c r="AS62"/>
  <c r="AK63"/>
  <c r="AL63"/>
  <c r="AM63"/>
  <c r="AN63"/>
  <c r="AO63"/>
  <c r="AP63"/>
  <c r="AQ63"/>
  <c r="AR63"/>
  <c r="AS63"/>
  <c r="AK64"/>
  <c r="AL64"/>
  <c r="AM64"/>
  <c r="AN64"/>
  <c r="AO64"/>
  <c r="AP64"/>
  <c r="AQ64"/>
  <c r="AR64"/>
  <c r="AS64"/>
  <c r="AK65"/>
  <c r="AL65"/>
  <c r="AM65"/>
  <c r="AN65"/>
  <c r="AO65"/>
  <c r="AP65"/>
  <c r="AQ65"/>
  <c r="AR65"/>
  <c r="AS65"/>
  <c r="AK66"/>
  <c r="AL66"/>
  <c r="AM66"/>
  <c r="AN66"/>
  <c r="AO66"/>
  <c r="AP66"/>
  <c r="AQ66"/>
  <c r="AR66"/>
  <c r="AS66"/>
  <c r="AK67"/>
  <c r="AL67"/>
  <c r="AM67"/>
  <c r="AN67"/>
  <c r="AO67"/>
  <c r="AP67"/>
  <c r="AQ67"/>
  <c r="AR67"/>
  <c r="AS67"/>
  <c r="AK68"/>
  <c r="AL68"/>
  <c r="AM68"/>
  <c r="AN68"/>
  <c r="AO68"/>
  <c r="AP68"/>
  <c r="AQ68"/>
  <c r="AR68"/>
  <c r="AS68"/>
  <c r="AK69"/>
  <c r="AL69"/>
  <c r="AM69"/>
  <c r="AN69"/>
  <c r="AO69"/>
  <c r="AP69"/>
  <c r="AQ69"/>
  <c r="AR69"/>
  <c r="AS69"/>
  <c r="AK70"/>
  <c r="AL70"/>
  <c r="AM70"/>
  <c r="AN70"/>
  <c r="AO70"/>
  <c r="AP70"/>
  <c r="AQ70"/>
  <c r="AR70"/>
  <c r="AS70"/>
  <c r="AK72"/>
  <c r="AL72"/>
  <c r="AM72"/>
  <c r="AN72"/>
  <c r="AO72"/>
  <c r="AP72"/>
  <c r="AQ72"/>
  <c r="AR72"/>
  <c r="AS72"/>
  <c r="AK73"/>
  <c r="AL73"/>
  <c r="AM73"/>
  <c r="AN73"/>
  <c r="AO73"/>
  <c r="AP73"/>
  <c r="AQ73"/>
  <c r="AR73"/>
  <c r="AS73"/>
  <c r="AK74"/>
  <c r="AL74"/>
  <c r="AM74"/>
  <c r="AN74"/>
  <c r="AO74"/>
  <c r="AP74"/>
  <c r="AQ74"/>
  <c r="AR74"/>
  <c r="AS74"/>
  <c r="AK75"/>
  <c r="AL75"/>
  <c r="AM75"/>
  <c r="AN75"/>
  <c r="AO75"/>
  <c r="AP75"/>
  <c r="AQ75"/>
  <c r="AR75"/>
  <c r="AS75"/>
  <c r="AK76"/>
  <c r="AL76"/>
  <c r="AM76"/>
  <c r="AN76"/>
  <c r="AO76"/>
  <c r="AP76"/>
  <c r="AQ76"/>
  <c r="AR76"/>
  <c r="AS76"/>
  <c r="AK77"/>
  <c r="AL77"/>
  <c r="AM77"/>
  <c r="AN77"/>
  <c r="AO77"/>
  <c r="AP77"/>
  <c r="AQ77"/>
  <c r="AR77"/>
  <c r="AS77"/>
  <c r="AK78"/>
  <c r="AL78"/>
  <c r="AM78"/>
  <c r="AN78"/>
  <c r="AO78"/>
  <c r="AP78"/>
  <c r="AQ78"/>
  <c r="AR78"/>
  <c r="AS78"/>
</calcChain>
</file>

<file path=xl/comments1.xml><?xml version="1.0" encoding="utf-8"?>
<comments xmlns="http://schemas.openxmlformats.org/spreadsheetml/2006/main">
  <authors>
    <author>Mirek</author>
  </authors>
  <commentList>
    <comment ref="E24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praha</t>
        </r>
      </text>
    </comment>
    <comment ref="C31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problemy v rodine, ztráta zamestnáni</t>
        </r>
      </text>
    </comment>
    <comment ref="D31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kriminál</t>
        </r>
      </text>
    </comment>
    <comment ref="G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Lechkovážnost</t>
        </r>
      </text>
    </comment>
    <comment ref="L69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prevzetí dluhu
</t>
        </r>
      </text>
    </comment>
  </commentList>
</comments>
</file>

<file path=xl/comments2.xml><?xml version="1.0" encoding="utf-8"?>
<comments xmlns="http://schemas.openxmlformats.org/spreadsheetml/2006/main">
  <authors>
    <author>Mirek</author>
  </authors>
  <commentList>
    <comment ref="F25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praha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problemy v rodine, ztráta zamestnáni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kriminál</t>
        </r>
      </text>
    </comment>
    <comment ref="H40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Lechkovážnost</t>
        </r>
      </text>
    </comment>
    <comment ref="M70" authorId="0">
      <text>
        <r>
          <rPr>
            <b/>
            <sz val="9"/>
            <color indexed="81"/>
            <rFont val="Tahoma"/>
            <family val="2"/>
            <charset val="238"/>
          </rPr>
          <t>Mirek:</t>
        </r>
        <r>
          <rPr>
            <sz val="9"/>
            <color indexed="81"/>
            <rFont val="Tahoma"/>
            <family val="2"/>
            <charset val="238"/>
          </rPr>
          <t xml:space="preserve">
prevzetí dluhu
</t>
        </r>
      </text>
    </comment>
  </commentList>
</comments>
</file>

<file path=xl/sharedStrings.xml><?xml version="1.0" encoding="utf-8"?>
<sst xmlns="http://schemas.openxmlformats.org/spreadsheetml/2006/main" count="217" uniqueCount="87">
  <si>
    <t>muž</t>
  </si>
  <si>
    <t>žena</t>
  </si>
  <si>
    <t>A1 Jste muž nebo žena?</t>
  </si>
  <si>
    <t>méne než 18 let</t>
  </si>
  <si>
    <t>18-25 let</t>
  </si>
  <si>
    <t>26-39 let</t>
  </si>
  <si>
    <t>40-49 let</t>
  </si>
  <si>
    <t>50-59 let</t>
  </si>
  <si>
    <t>60-70 let</t>
  </si>
  <si>
    <t>více než 70 let</t>
  </si>
  <si>
    <t>A2 Jaký je Váš vek?</t>
  </si>
  <si>
    <t>A3 Jaké je Vaše nejvyšší dokončené vzdělání?</t>
  </si>
  <si>
    <t>základní</t>
  </si>
  <si>
    <t>vyučen, střední bez maturity</t>
  </si>
  <si>
    <t>vysokoškolské</t>
  </si>
  <si>
    <t>střední s maturitou (popř.vyšší střední)</t>
  </si>
  <si>
    <t>A4 Kde je Váš trvalý pohyt?</t>
  </si>
  <si>
    <t>Havličkův Brod(centrum)</t>
  </si>
  <si>
    <t>okolí Havlíčkova Brodu</t>
  </si>
  <si>
    <t>obce v okolí Havlíčkova Brodu</t>
  </si>
  <si>
    <t>Kraj Vysočina</t>
  </si>
  <si>
    <t>ostatní kraje ČR</t>
  </si>
  <si>
    <t>jiné</t>
  </si>
  <si>
    <t>A5 Vyrůstal/a jste……?</t>
  </si>
  <si>
    <t>v úplné rodině</t>
  </si>
  <si>
    <t>v neúplné rodině</t>
  </si>
  <si>
    <t>u prarodičů</t>
  </si>
  <si>
    <t>v náhradní rodinné péči(pěstouni, adopce)</t>
  </si>
  <si>
    <t>v náhradní píči (dětský domov, ústav)</t>
  </si>
  <si>
    <t>jiné, vypište……</t>
  </si>
  <si>
    <t>A6 Důvody, proč jsem sa ocitl/a na "ulici"</t>
  </si>
  <si>
    <t>vztahové - rozvod, neshody v rodině, rozchod s partnerem</t>
  </si>
  <si>
    <t>ekonomické - ztráta zaměstnání, bytu</t>
  </si>
  <si>
    <t>zdravotní (nemoc, duševní nemoc, poruchy osobnosti)</t>
  </si>
  <si>
    <t>závislost na alkoholu</t>
  </si>
  <si>
    <t>závislost na drogách</t>
  </si>
  <si>
    <t>závislost na herních automatech</t>
  </si>
  <si>
    <t>jiné důvody - jaké</t>
  </si>
  <si>
    <t>A7 Jak dlouho jste na "ulici"</t>
  </si>
  <si>
    <t>A8 Víte o existenci ubytoven, které poskytují služby lidem bez přístřeší</t>
  </si>
  <si>
    <t xml:space="preserve">ano </t>
  </si>
  <si>
    <t>ne</t>
  </si>
  <si>
    <t>A9 Kde přespávate?</t>
  </si>
  <si>
    <t>opuštěný objekt - bouda, garáž</t>
  </si>
  <si>
    <t>u někoho - známi , přátele</t>
  </si>
  <si>
    <t>azylová zařízení</t>
  </si>
  <si>
    <t>ubytovna</t>
  </si>
  <si>
    <t>venku - stan, pod mostem, v lesíku</t>
  </si>
  <si>
    <t>A10 Jaký je zdroj Vašich příjmů?</t>
  </si>
  <si>
    <t>důchod</t>
  </si>
  <si>
    <t>zaměstnání</t>
  </si>
  <si>
    <t>příležitostná práce</t>
  </si>
  <si>
    <t>rodinná pomoc</t>
  </si>
  <si>
    <t>sociální dávky</t>
  </si>
  <si>
    <t>samovýdělek - sběr, žebrání</t>
  </si>
  <si>
    <t>A11 Chcete řešit svou situaci?</t>
  </si>
  <si>
    <t>A12 O jaké poskytované služby byste měl/a zájem</t>
  </si>
  <si>
    <t>hygiena</t>
  </si>
  <si>
    <t>ubytování</t>
  </si>
  <si>
    <t>strava</t>
  </si>
  <si>
    <t>ošacení</t>
  </si>
  <si>
    <t>vyřizování osobních dokladů</t>
  </si>
  <si>
    <t>pomoc při hledaní zaměstnání</t>
  </si>
  <si>
    <t>nemám zájem</t>
  </si>
  <si>
    <t>lékařská péče</t>
  </si>
  <si>
    <t>jiné jaké?</t>
  </si>
  <si>
    <t>A13 Na koho (nebo kde) byste se v případě potřeby obrátil?</t>
  </si>
  <si>
    <t>příbuzní</t>
  </si>
  <si>
    <t>přátelé</t>
  </si>
  <si>
    <t>lidé z komunity</t>
  </si>
  <si>
    <t>městský úřad</t>
  </si>
  <si>
    <t>úřad práce</t>
  </si>
  <si>
    <t>A14 co by z Vašeho pohledu vyřešilo Vaši stávající situaci?</t>
  </si>
  <si>
    <t>práce,zdraví</t>
  </si>
  <si>
    <t>práce,bydlení</t>
  </si>
  <si>
    <t>ROM</t>
  </si>
  <si>
    <t>2M</t>
  </si>
  <si>
    <t>bydlení</t>
  </si>
  <si>
    <t>bydlení,peníze</t>
  </si>
  <si>
    <t>peníze</t>
  </si>
  <si>
    <t>Rom</t>
  </si>
  <si>
    <t>práce</t>
  </si>
  <si>
    <t>nepít</t>
  </si>
  <si>
    <t>bydlení, peníze</t>
  </si>
  <si>
    <t>bydlení, práce</t>
  </si>
  <si>
    <t>A4 Kde je Váš trvalý pobyt?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</si>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</sst>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textRotation="90"/>
    </xf>
    <xf numFmtId="9" fontId="0" fillId="0" borderId="0" xfId="1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203914179130583E-2"/>
          <c:y val="8.9693098015158346E-2"/>
          <c:w val="0.86827369543957611"/>
          <c:h val="0.85817629725173761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'OBP - vyhodnocení'!$A$7:$A$13</c:f>
              <c:strCache>
                <c:ptCount val="7"/>
                <c:pt idx="0">
                  <c:v>méne než 18 let</c:v>
                </c:pt>
                <c:pt idx="1">
                  <c:v>18-25 let</c:v>
                </c:pt>
                <c:pt idx="2">
                  <c:v>26-39 let</c:v>
                </c:pt>
                <c:pt idx="3">
                  <c:v>40-49 let</c:v>
                </c:pt>
                <c:pt idx="4">
                  <c:v>50-59 let</c:v>
                </c:pt>
                <c:pt idx="5">
                  <c:v>60-70 let</c:v>
                </c:pt>
                <c:pt idx="6">
                  <c:v>více než 70 let</c:v>
                </c:pt>
              </c:strCache>
            </c:strRef>
          </c:cat>
          <c:val>
            <c:numRef>
              <c:f>'OBP - vyhodnocení'!$AJ$7:$AJ$13</c:f>
              <c:numCache>
                <c:formatCode>0%</c:formatCode>
                <c:ptCount val="7"/>
                <c:pt idx="0">
                  <c:v>0</c:v>
                </c:pt>
                <c:pt idx="1">
                  <c:v>0.13636363636363635</c:v>
                </c:pt>
                <c:pt idx="2">
                  <c:v>0.22727272727272727</c:v>
                </c:pt>
                <c:pt idx="3">
                  <c:v>0.31818181818181818</c:v>
                </c:pt>
                <c:pt idx="4">
                  <c:v>0.31818181818181818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62895232"/>
        <c:axId val="62896768"/>
      </c:barChart>
      <c:catAx>
        <c:axId val="62895232"/>
        <c:scaling>
          <c:orientation val="minMax"/>
        </c:scaling>
        <c:axPos val="b"/>
        <c:tickLblPos val="nextTo"/>
        <c:crossAx val="62896768"/>
        <c:crosses val="autoZero"/>
        <c:auto val="1"/>
        <c:lblAlgn val="ctr"/>
        <c:lblOffset val="100"/>
      </c:catAx>
      <c:valAx>
        <c:axId val="62896768"/>
        <c:scaling>
          <c:orientation val="minMax"/>
        </c:scaling>
        <c:axPos val="l"/>
        <c:majorGridlines/>
        <c:numFmt formatCode="0%" sourceLinked="1"/>
        <c:tickLblPos val="nextTo"/>
        <c:crossAx val="62895232"/>
        <c:crosses val="autoZero"/>
        <c:crossBetween val="between"/>
      </c:valAx>
    </c:plotArea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3020275729744955E-2"/>
          <c:w val="0.86835400251434036"/>
          <c:h val="0.874867264377584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'OBP - vyhodnocení'!$A$15:$A$18</c:f>
              <c:strCache>
                <c:ptCount val="4"/>
                <c:pt idx="0">
                  <c:v>základní</c:v>
                </c:pt>
                <c:pt idx="1">
                  <c:v>vyučen, střední bez maturity</c:v>
                </c:pt>
                <c:pt idx="2">
                  <c:v>střední s maturitou (popř.vyšší střední)</c:v>
                </c:pt>
                <c:pt idx="3">
                  <c:v>vysokoškolské</c:v>
                </c:pt>
              </c:strCache>
            </c:strRef>
          </c:cat>
          <c:val>
            <c:numRef>
              <c:f>'OBP - vyhodnocení'!$AJ$15:$AJ$18</c:f>
              <c:numCache>
                <c:formatCode>0%</c:formatCode>
                <c:ptCount val="4"/>
                <c:pt idx="0">
                  <c:v>0.59090909090909094</c:v>
                </c:pt>
                <c:pt idx="1">
                  <c:v>0.31818181818181818</c:v>
                </c:pt>
                <c:pt idx="2">
                  <c:v>9.0909090909090912E-2</c:v>
                </c:pt>
                <c:pt idx="3">
                  <c:v>0</c:v>
                </c:pt>
              </c:numCache>
            </c:numRef>
          </c:val>
        </c:ser>
        <c:axId val="77888128"/>
        <c:axId val="80052608"/>
      </c:barChart>
      <c:catAx>
        <c:axId val="77888128"/>
        <c:scaling>
          <c:orientation val="minMax"/>
        </c:scaling>
        <c:axPos val="b"/>
        <c:tickLblPos val="nextTo"/>
        <c:crossAx val="80052608"/>
        <c:crosses val="autoZero"/>
        <c:auto val="1"/>
        <c:lblAlgn val="ctr"/>
        <c:lblOffset val="100"/>
      </c:catAx>
      <c:valAx>
        <c:axId val="80052608"/>
        <c:scaling>
          <c:orientation val="minMax"/>
        </c:scaling>
        <c:axPos val="l"/>
        <c:majorGridlines/>
        <c:numFmt formatCode="0%" sourceLinked="1"/>
        <c:tickLblPos val="nextTo"/>
        <c:crossAx val="77888128"/>
        <c:crosses val="autoZero"/>
        <c:crossBetween val="between"/>
      </c:valAx>
    </c:plotArea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5100476136579733E-2"/>
          <c:w val="0.86835400251434036"/>
          <c:h val="0.84739829990298399"/>
        </c:manualLayout>
      </c:layout>
      <c:barChart>
        <c:barDir val="col"/>
        <c:grouping val="clustered"/>
        <c:ser>
          <c:idx val="0"/>
          <c:order val="0"/>
          <c:dLbls>
            <c:dLbl>
              <c:idx val="2"/>
              <c:layout>
                <c:manualLayout>
                  <c:x val="-5.0095442851456408E-17"/>
                  <c:y val="-2.9122805695686989E-2"/>
                </c:manualLayout>
              </c:layout>
              <c:showVal val="1"/>
            </c:dLbl>
            <c:showVal val="1"/>
          </c:dLbls>
          <c:cat>
            <c:strRef>
              <c:f>'OBP - vyhodnocení'!$A$20:$A$25</c:f>
              <c:strCache>
                <c:ptCount val="6"/>
                <c:pt idx="0">
                  <c:v>Havličkův Brod(centrum)</c:v>
                </c:pt>
                <c:pt idx="1">
                  <c:v>okolí Havlíčkova Brodu</c:v>
                </c:pt>
                <c:pt idx="2">
                  <c:v>obce v okolí Havlíčkova Brodu</c:v>
                </c:pt>
                <c:pt idx="3">
                  <c:v>Kraj Vysočina</c:v>
                </c:pt>
                <c:pt idx="4">
                  <c:v>ostatní kraje ČR</c:v>
                </c:pt>
                <c:pt idx="5">
                  <c:v>jiné</c:v>
                </c:pt>
              </c:strCache>
            </c:strRef>
          </c:cat>
          <c:val>
            <c:numRef>
              <c:f>'OBP - vyhodnocení'!$AJ$20:$AJ$25</c:f>
              <c:numCache>
                <c:formatCode>0%</c:formatCode>
                <c:ptCount val="6"/>
                <c:pt idx="0">
                  <c:v>0.54545454545454541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4.5454545454545456E-2</c:v>
                </c:pt>
                <c:pt idx="4">
                  <c:v>9.0909090909090912E-2</c:v>
                </c:pt>
                <c:pt idx="5">
                  <c:v>4.5454545454545456E-2</c:v>
                </c:pt>
              </c:numCache>
            </c:numRef>
          </c:val>
        </c:ser>
        <c:axId val="80068992"/>
        <c:axId val="80070528"/>
      </c:barChart>
      <c:catAx>
        <c:axId val="80068992"/>
        <c:scaling>
          <c:orientation val="minMax"/>
        </c:scaling>
        <c:axPos val="b"/>
        <c:tickLblPos val="nextTo"/>
        <c:crossAx val="80070528"/>
        <c:crosses val="autoZero"/>
        <c:auto val="1"/>
        <c:lblAlgn val="ctr"/>
        <c:lblOffset val="100"/>
      </c:catAx>
      <c:valAx>
        <c:axId val="80070528"/>
        <c:scaling>
          <c:orientation val="minMax"/>
        </c:scaling>
        <c:axPos val="l"/>
        <c:majorGridlines/>
        <c:numFmt formatCode="0%" sourceLinked="1"/>
        <c:tickLblPos val="nextTo"/>
        <c:crossAx val="80068992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3020275729744955E-2"/>
          <c:w val="0.86835400251434036"/>
          <c:h val="0.84947850030981931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'OBP - vyhodnocení'!$A$27:$A$32</c:f>
              <c:strCache>
                <c:ptCount val="6"/>
                <c:pt idx="0">
                  <c:v>v úplné rodině</c:v>
                </c:pt>
                <c:pt idx="1">
                  <c:v>v neúplné rodině</c:v>
                </c:pt>
                <c:pt idx="2">
                  <c:v>u prarodičů</c:v>
                </c:pt>
                <c:pt idx="3">
                  <c:v>v náhradní rodinné péči(pěstouni, adopce)</c:v>
                </c:pt>
                <c:pt idx="4">
                  <c:v>v náhradní píči (dětský domov, ústav)</c:v>
                </c:pt>
                <c:pt idx="5">
                  <c:v>jiné, vypište……</c:v>
                </c:pt>
              </c:strCache>
            </c:strRef>
          </c:cat>
          <c:val>
            <c:numRef>
              <c:f>'OBP - vyhodnocení'!$AJ$27:$AJ$32</c:f>
              <c:numCache>
                <c:formatCode>0%</c:formatCode>
                <c:ptCount val="6"/>
                <c:pt idx="0">
                  <c:v>0.45454545454545453</c:v>
                </c:pt>
                <c:pt idx="1">
                  <c:v>0.45454545454545453</c:v>
                </c:pt>
                <c:pt idx="2">
                  <c:v>0</c:v>
                </c:pt>
                <c:pt idx="3">
                  <c:v>9.0909090909090912E-2</c:v>
                </c:pt>
                <c:pt idx="4">
                  <c:v>0</c:v>
                </c:pt>
                <c:pt idx="5">
                  <c:v>9.0909090909090912E-2</c:v>
                </c:pt>
              </c:numCache>
            </c:numRef>
          </c:val>
        </c:ser>
        <c:axId val="91826048"/>
        <c:axId val="91827584"/>
      </c:barChart>
      <c:catAx>
        <c:axId val="91826048"/>
        <c:scaling>
          <c:orientation val="minMax"/>
        </c:scaling>
        <c:axPos val="b"/>
        <c:tickLblPos val="nextTo"/>
        <c:crossAx val="91827584"/>
        <c:crosses val="autoZero"/>
        <c:auto val="1"/>
        <c:lblAlgn val="ctr"/>
        <c:lblOffset val="100"/>
      </c:catAx>
      <c:valAx>
        <c:axId val="91827584"/>
        <c:scaling>
          <c:orientation val="minMax"/>
        </c:scaling>
        <c:axPos val="l"/>
        <c:majorGridlines/>
        <c:numFmt formatCode="0%" sourceLinked="1"/>
        <c:tickLblPos val="nextTo"/>
        <c:crossAx val="91826048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8.1341077357084096E-2"/>
          <c:w val="0.86835400251434036"/>
          <c:h val="0.8157687708194073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'OBP - vyhodnocení'!$A$34:$A$40</c:f>
              <c:strCache>
                <c:ptCount val="7"/>
                <c:pt idx="0">
                  <c:v>vztahové - rozvod, neshody v rodině, rozchod s partnerem</c:v>
                </c:pt>
                <c:pt idx="1">
                  <c:v>ekonomické - ztráta zaměstnání, bytu</c:v>
                </c:pt>
                <c:pt idx="2">
                  <c:v>zdravotní (nemoc, duševní nemoc, poruchy osobnosti)</c:v>
                </c:pt>
                <c:pt idx="3">
                  <c:v>závislost na drogách</c:v>
                </c:pt>
                <c:pt idx="4">
                  <c:v>závislost na alkoholu</c:v>
                </c:pt>
                <c:pt idx="5">
                  <c:v>závislost na herních automatech</c:v>
                </c:pt>
                <c:pt idx="6">
                  <c:v>jiné důvody - jaké</c:v>
                </c:pt>
              </c:strCache>
            </c:strRef>
          </c:cat>
          <c:val>
            <c:numRef>
              <c:f>'OBP - vyhodnocení'!$AJ$34:$AJ$40</c:f>
              <c:numCache>
                <c:formatCode>0%</c:formatCode>
                <c:ptCount val="7"/>
                <c:pt idx="0">
                  <c:v>0.31818181818181818</c:v>
                </c:pt>
                <c:pt idx="1">
                  <c:v>0.5</c:v>
                </c:pt>
                <c:pt idx="2">
                  <c:v>0.13636363636363635</c:v>
                </c:pt>
                <c:pt idx="3">
                  <c:v>9.0909090909090912E-2</c:v>
                </c:pt>
                <c:pt idx="4">
                  <c:v>0.13636363636363635</c:v>
                </c:pt>
                <c:pt idx="5">
                  <c:v>0</c:v>
                </c:pt>
                <c:pt idx="6">
                  <c:v>0.13636363636363635</c:v>
                </c:pt>
              </c:numCache>
            </c:numRef>
          </c:val>
        </c:ser>
        <c:axId val="91835392"/>
        <c:axId val="91861760"/>
      </c:barChart>
      <c:catAx>
        <c:axId val="91835392"/>
        <c:scaling>
          <c:orientation val="minMax"/>
        </c:scaling>
        <c:axPos val="b"/>
        <c:tickLblPos val="nextTo"/>
        <c:crossAx val="91861760"/>
        <c:crosses val="autoZero"/>
        <c:auto val="1"/>
        <c:lblAlgn val="ctr"/>
        <c:lblOffset val="100"/>
      </c:catAx>
      <c:valAx>
        <c:axId val="91861760"/>
        <c:scaling>
          <c:orientation val="minMax"/>
        </c:scaling>
        <c:axPos val="l"/>
        <c:majorGridlines/>
        <c:numFmt formatCode="0%" sourceLinked="1"/>
        <c:tickLblPos val="nextTo"/>
        <c:crossAx val="91835392"/>
        <c:crosses val="autoZero"/>
        <c:crossBetween val="between"/>
      </c:valAx>
    </c:plotArea>
    <c:plotVisOnly val="1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5100476136579733E-2"/>
          <c:w val="0.86835400251434036"/>
          <c:h val="0.84739829990298399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'OBP - vyhodnocení'!$A$46:$A$50</c:f>
              <c:strCache>
                <c:ptCount val="5"/>
                <c:pt idx="0">
                  <c:v>opuštěný objekt - bouda, garáž</c:v>
                </c:pt>
                <c:pt idx="1">
                  <c:v>u někoho - známi , přátele</c:v>
                </c:pt>
                <c:pt idx="2">
                  <c:v>azylová zařízení</c:v>
                </c:pt>
                <c:pt idx="3">
                  <c:v>ubytovna</c:v>
                </c:pt>
                <c:pt idx="4">
                  <c:v>venku - stan, pod mostem, v lesíku</c:v>
                </c:pt>
              </c:strCache>
            </c:strRef>
          </c:cat>
          <c:val>
            <c:numRef>
              <c:f>'OBP - vyhodnocení'!$AJ$46:$AJ$50</c:f>
              <c:numCache>
                <c:formatCode>0%</c:formatCode>
                <c:ptCount val="5"/>
                <c:pt idx="0">
                  <c:v>0</c:v>
                </c:pt>
                <c:pt idx="1">
                  <c:v>0.13636363636363635</c:v>
                </c:pt>
                <c:pt idx="2">
                  <c:v>0</c:v>
                </c:pt>
                <c:pt idx="3">
                  <c:v>0.63636363636363635</c:v>
                </c:pt>
                <c:pt idx="4">
                  <c:v>0.27272727272727271</c:v>
                </c:pt>
              </c:numCache>
            </c:numRef>
          </c:val>
        </c:ser>
        <c:axId val="91685632"/>
        <c:axId val="91687168"/>
      </c:barChart>
      <c:catAx>
        <c:axId val="91685632"/>
        <c:scaling>
          <c:orientation val="minMax"/>
        </c:scaling>
        <c:axPos val="b"/>
        <c:tickLblPos val="nextTo"/>
        <c:crossAx val="91687168"/>
        <c:crosses val="autoZero"/>
        <c:auto val="1"/>
        <c:lblAlgn val="ctr"/>
        <c:lblOffset val="100"/>
      </c:catAx>
      <c:valAx>
        <c:axId val="91687168"/>
        <c:scaling>
          <c:orientation val="minMax"/>
        </c:scaling>
        <c:axPos val="l"/>
        <c:majorGridlines/>
        <c:numFmt formatCode="0%" sourceLinked="1"/>
        <c:tickLblPos val="nextTo"/>
        <c:crossAx val="91685632"/>
        <c:crosses val="autoZero"/>
        <c:crossBetween val="between"/>
      </c:valAx>
    </c:plotArea>
    <c:plotVisOnly val="1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7180676543414539E-2"/>
          <c:w val="0.86835400251434036"/>
          <c:h val="0.84531809949614922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'OBP - vyhodnocení'!$A$52:$A$57</c:f>
              <c:strCache>
                <c:ptCount val="6"/>
                <c:pt idx="0">
                  <c:v>důchod</c:v>
                </c:pt>
                <c:pt idx="1">
                  <c:v>zaměstnání</c:v>
                </c:pt>
                <c:pt idx="2">
                  <c:v>příležitostná práce</c:v>
                </c:pt>
                <c:pt idx="3">
                  <c:v>rodinná pomoc</c:v>
                </c:pt>
                <c:pt idx="4">
                  <c:v>sociální dávky</c:v>
                </c:pt>
                <c:pt idx="5">
                  <c:v>samovýdělek - sběr, žebrání</c:v>
                </c:pt>
              </c:strCache>
            </c:strRef>
          </c:cat>
          <c:val>
            <c:numRef>
              <c:f>'OBP - vyhodnocení'!$AJ$52:$AJ$57</c:f>
              <c:numCache>
                <c:formatCode>0%</c:formatCode>
                <c:ptCount val="6"/>
                <c:pt idx="0">
                  <c:v>4.5454545454545456E-2</c:v>
                </c:pt>
                <c:pt idx="1">
                  <c:v>9.0909090909090912E-2</c:v>
                </c:pt>
                <c:pt idx="2">
                  <c:v>0.22727272727272727</c:v>
                </c:pt>
                <c:pt idx="3">
                  <c:v>4.5454545454545456E-2</c:v>
                </c:pt>
                <c:pt idx="4">
                  <c:v>0.45454545454545453</c:v>
                </c:pt>
                <c:pt idx="5">
                  <c:v>0.22727272727272727</c:v>
                </c:pt>
              </c:numCache>
            </c:numRef>
          </c:val>
        </c:ser>
        <c:axId val="91711744"/>
        <c:axId val="91734016"/>
      </c:barChart>
      <c:catAx>
        <c:axId val="91711744"/>
        <c:scaling>
          <c:orientation val="minMax"/>
        </c:scaling>
        <c:axPos val="b"/>
        <c:tickLblPos val="nextTo"/>
        <c:crossAx val="91734016"/>
        <c:crosses val="autoZero"/>
        <c:auto val="1"/>
        <c:lblAlgn val="ctr"/>
        <c:lblOffset val="100"/>
      </c:catAx>
      <c:valAx>
        <c:axId val="91734016"/>
        <c:scaling>
          <c:orientation val="minMax"/>
        </c:scaling>
        <c:axPos val="l"/>
        <c:majorGridlines/>
        <c:numFmt formatCode="0%" sourceLinked="1"/>
        <c:tickLblPos val="nextTo"/>
        <c:crossAx val="91711744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3020275729744955E-2"/>
          <c:w val="0.86835400251434036"/>
          <c:h val="0.8240895724467466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'OBP - vyhodnocení'!$A$62:$A$70</c:f>
              <c:strCache>
                <c:ptCount val="9"/>
                <c:pt idx="0">
                  <c:v>hygiena</c:v>
                </c:pt>
                <c:pt idx="1">
                  <c:v>ubytování</c:v>
                </c:pt>
                <c:pt idx="2">
                  <c:v>strava</c:v>
                </c:pt>
                <c:pt idx="3">
                  <c:v>ošacení</c:v>
                </c:pt>
                <c:pt idx="4">
                  <c:v>vyřizování osobních dokladů</c:v>
                </c:pt>
                <c:pt idx="5">
                  <c:v>pomoc při hledaní zaměstnání</c:v>
                </c:pt>
                <c:pt idx="6">
                  <c:v>nemám zájem</c:v>
                </c:pt>
                <c:pt idx="7">
                  <c:v>lékařská péče</c:v>
                </c:pt>
                <c:pt idx="8">
                  <c:v>jiné jaké?</c:v>
                </c:pt>
              </c:strCache>
            </c:strRef>
          </c:cat>
          <c:val>
            <c:numRef>
              <c:f>'OBP - vyhodnocení'!$AJ$62:$AJ$70</c:f>
              <c:numCache>
                <c:formatCode>0%</c:formatCode>
                <c:ptCount val="9"/>
                <c:pt idx="0">
                  <c:v>0.18181818181818182</c:v>
                </c:pt>
                <c:pt idx="1">
                  <c:v>0.54545454545454541</c:v>
                </c:pt>
                <c:pt idx="2">
                  <c:v>0.13636363636363635</c:v>
                </c:pt>
                <c:pt idx="3">
                  <c:v>0.13636363636363635</c:v>
                </c:pt>
                <c:pt idx="4">
                  <c:v>9.0909090909090912E-2</c:v>
                </c:pt>
                <c:pt idx="5">
                  <c:v>0.13636363636363635</c:v>
                </c:pt>
                <c:pt idx="6">
                  <c:v>0.13636363636363635</c:v>
                </c:pt>
                <c:pt idx="7">
                  <c:v>4.5454545454545456E-2</c:v>
                </c:pt>
                <c:pt idx="8">
                  <c:v>9.0909090909090912E-2</c:v>
                </c:pt>
              </c:numCache>
            </c:numRef>
          </c:val>
        </c:ser>
        <c:axId val="91987968"/>
        <c:axId val="91989504"/>
      </c:barChart>
      <c:catAx>
        <c:axId val="91987968"/>
        <c:scaling>
          <c:orientation val="minMax"/>
        </c:scaling>
        <c:axPos val="b"/>
        <c:tickLblPos val="nextTo"/>
        <c:crossAx val="91989504"/>
        <c:crosses val="autoZero"/>
        <c:auto val="1"/>
        <c:lblAlgn val="ctr"/>
        <c:lblOffset val="100"/>
      </c:catAx>
      <c:valAx>
        <c:axId val="91989504"/>
        <c:scaling>
          <c:orientation val="minMax"/>
        </c:scaling>
        <c:axPos val="l"/>
        <c:majorGridlines/>
        <c:numFmt formatCode="0%" sourceLinked="1"/>
        <c:tickLblPos val="nextTo"/>
        <c:crossAx val="91987968"/>
        <c:crosses val="autoZero"/>
        <c:crossBetween val="between"/>
      </c:valAx>
    </c:plotArea>
    <c:plotVisOnly val="1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0940075322910162E-2"/>
          <c:w val="0.86835400251434036"/>
          <c:h val="0.8769474647844186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'OBP - vyhodnocení'!$A$72:$A$78</c:f>
              <c:strCache>
                <c:ptCount val="7"/>
                <c:pt idx="0">
                  <c:v>příbuzní</c:v>
                </c:pt>
                <c:pt idx="1">
                  <c:v>přátelé</c:v>
                </c:pt>
                <c:pt idx="2">
                  <c:v>lidé z komunity</c:v>
                </c:pt>
                <c:pt idx="3">
                  <c:v>městský úřad</c:v>
                </c:pt>
                <c:pt idx="4">
                  <c:v>úřad práce</c:v>
                </c:pt>
                <c:pt idx="5">
                  <c:v>lékařská péče</c:v>
                </c:pt>
                <c:pt idx="6">
                  <c:v>jiné</c:v>
                </c:pt>
              </c:strCache>
            </c:strRef>
          </c:cat>
          <c:val>
            <c:numRef>
              <c:f>'OBP - vyhodnocení'!$AJ$72:$AJ$78</c:f>
              <c:numCache>
                <c:formatCode>0%</c:formatCode>
                <c:ptCount val="7"/>
                <c:pt idx="0">
                  <c:v>9.0909090909090912E-2</c:v>
                </c:pt>
                <c:pt idx="1">
                  <c:v>0.22727272727272727</c:v>
                </c:pt>
                <c:pt idx="2">
                  <c:v>0</c:v>
                </c:pt>
                <c:pt idx="3">
                  <c:v>0.63636363636363635</c:v>
                </c:pt>
                <c:pt idx="4">
                  <c:v>0.36363636363636365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92026368"/>
        <c:axId val="92027904"/>
      </c:barChart>
      <c:catAx>
        <c:axId val="92026368"/>
        <c:scaling>
          <c:orientation val="minMax"/>
        </c:scaling>
        <c:axPos val="b"/>
        <c:tickLblPos val="nextTo"/>
        <c:crossAx val="92027904"/>
        <c:crosses val="autoZero"/>
        <c:auto val="1"/>
        <c:lblAlgn val="ctr"/>
        <c:lblOffset val="100"/>
      </c:catAx>
      <c:valAx>
        <c:axId val="92027904"/>
        <c:scaling>
          <c:orientation val="minMax"/>
        </c:scaling>
        <c:axPos val="l"/>
        <c:majorGridlines/>
        <c:numFmt formatCode="0%" sourceLinked="1"/>
        <c:tickLblPos val="nextTo"/>
        <c:crossAx val="92026368"/>
        <c:crosses val="autoZero"/>
        <c:crossBetween val="between"/>
      </c:valAx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571500</xdr:colOff>
      <xdr:row>19</xdr:row>
      <xdr:rowOff>0</xdr:rowOff>
    </xdr:from>
    <xdr:to>
      <xdr:col>53</xdr:col>
      <xdr:colOff>190500</xdr:colOff>
      <xdr:row>77</xdr:row>
      <xdr:rowOff>163286</xdr:rowOff>
    </xdr:to>
    <xdr:sp macro="" textlink="">
      <xdr:nvSpPr>
        <xdr:cNvPr id="2" name="TextBox 1"/>
        <xdr:cNvSpPr txBox="1"/>
      </xdr:nvSpPr>
      <xdr:spPr>
        <a:xfrm>
          <a:off x="14658975" y="5819775"/>
          <a:ext cx="4495800" cy="11212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Respondentů</a:t>
          </a:r>
          <a:r>
            <a:rPr lang="cs-CZ" sz="1100" baseline="0"/>
            <a:t> je 22 z toho je 70% mužů a 30% žen, nejvíce jich je ve věku nad 40 se základním vzděláním Pouze 2 ženy mají středoškolské vzdělání.</a:t>
          </a:r>
        </a:p>
        <a:p>
          <a:endParaRPr lang="cs-CZ" sz="1100" baseline="0"/>
        </a:p>
        <a:p>
          <a:r>
            <a:rPr lang="cs-CZ" sz="1100" baseline="0"/>
            <a:t>polovina respondentů trvale bydlí v centru HB a pětina v okolních obcích.</a:t>
          </a:r>
        </a:p>
        <a:p>
          <a:endParaRPr lang="cs-CZ" sz="1100" baseline="0"/>
        </a:p>
        <a:p>
          <a:r>
            <a:rPr lang="cs-CZ" sz="1100"/>
            <a:t>respondenti</a:t>
          </a:r>
          <a:r>
            <a:rPr lang="cs-CZ" sz="1100" baseline="0"/>
            <a:t> pochází rovným dílen z úplné a neúplné rodiny.  Pouze 2 vyrástali  u  pěstounů nebo v  adoptivní rodině. Toto rozdělení v rámci statické chyby odpovídá normálnímu rozdělení společnosti. </a:t>
          </a:r>
        </a:p>
        <a:p>
          <a:endParaRPr lang="cs-CZ" sz="1100" baseline="0"/>
        </a:p>
        <a:p>
          <a:r>
            <a:rPr lang="cs-CZ" sz="1100" baseline="0"/>
            <a:t>Nejčastějším důvodem proč se respondenti ocitli na ulici je uváděno ztráta zaměstnání, dalším důvodem je rozchod s partnerem.  Až v dalším sledu je uváděna závislost na alkoholu a drogách. Je však otázkou zda závislost není příčinou ztráty zaměstnání a rozchodů.</a:t>
          </a:r>
        </a:p>
        <a:p>
          <a:endParaRPr lang="cs-CZ" sz="1100" baseline="0"/>
        </a:p>
        <a:p>
          <a:r>
            <a:rPr lang="cs-CZ" sz="1100" baseline="0"/>
            <a:t> Většina respondentů je na ulici rok  .</a:t>
          </a:r>
        </a:p>
        <a:p>
          <a:endParaRPr lang="cs-CZ" sz="1100" baseline="0"/>
        </a:p>
        <a:p>
          <a:r>
            <a:rPr lang="cs-CZ" sz="1100" baseline="0"/>
            <a:t>Všichni vědí o existenci ubytoven až na respondenta, který je na ulici 2 měsíce a ten se ta se to dozvěděla při vyplňování dotázníku.</a:t>
          </a:r>
        </a:p>
        <a:p>
          <a:r>
            <a:rPr lang="cs-CZ" sz="1100" baseline="0"/>
            <a:t>Ubytovnu využívá více jak 60% responcentů téměř 30% přespává venku. A zbytek přespává u přátel</a:t>
          </a:r>
        </a:p>
        <a:p>
          <a:endParaRPr lang="cs-CZ" sz="1100" baseline="0"/>
        </a:p>
        <a:p>
          <a:r>
            <a:rPr lang="cs-CZ" sz="1100" baseline="0"/>
            <a:t>Polovina respondentů žije ze sociálních dávek a dále si ještě příležitostně přivydělávají . Pouze ze sociálních dávek žije 40%.</a:t>
          </a:r>
        </a:p>
        <a:p>
          <a:endParaRPr lang="cs-CZ" sz="1100" baseline="0"/>
        </a:p>
        <a:p>
          <a:endParaRPr lang="cs-CZ" sz="1100" baseline="0"/>
        </a:p>
        <a:p>
          <a:r>
            <a:rPr lang="cs-CZ" sz="1100"/>
            <a:t>Skoro</a:t>
          </a:r>
          <a:r>
            <a:rPr lang="cs-CZ" sz="1100" baseline="0"/>
            <a:t> všichni chtějí řešit svoji situaci, je otázkou zda jí i řeší. Podle toho, že jsou na ulici více než rok to vypadá že jspíše jenom chtějí. Řešení evidentně vidí v sehnání bydlení a hygiéně a více peněz. Přestože příležitostně pracuje 5 respondentů tak pouze 3 by uvítali pomoc při shánění zaměstnání. Jeví se mi to jako cesta v bludném kruhu evidentně nevidí řešení v tom, že se budou soběstační.</a:t>
          </a:r>
        </a:p>
        <a:p>
          <a:endParaRPr lang="cs-CZ" sz="1100" baseline="0"/>
        </a:p>
        <a:p>
          <a:r>
            <a:rPr lang="cs-CZ" sz="1100" baseline="0"/>
            <a:t>více jak polovina respondentů by měla zájem o ubytovací služby a pětina (pouze muži) o hygienu a stravu.</a:t>
          </a:r>
        </a:p>
        <a:p>
          <a:endParaRPr lang="cs-CZ" sz="1100" baseline="0"/>
        </a:p>
        <a:p>
          <a:r>
            <a:rPr lang="cs-CZ" sz="1100"/>
            <a:t>V případě potřeby se obrátí na městský úřad či úřad práce.</a:t>
          </a:r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0.18849</cdr:x>
      <cdr:y>0.02311</cdr:y>
    </cdr:from>
    <cdr:to>
      <cdr:x>0.81216</cdr:x>
      <cdr:y>0.07897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52130" y="141111"/>
          <a:ext cx="5797314" cy="34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0.17331</cdr:x>
      <cdr:y>0.0077</cdr:y>
    </cdr:from>
    <cdr:to>
      <cdr:x>0.89313</cdr:x>
      <cdr:y>0.06164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11000" y="47010"/>
          <a:ext cx="6691074" cy="329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Důvody, proč jsem sa ocitl/a na "ulici" ?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-35278" y="-23518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0.27199</cdr:x>
      <cdr:y>0.0077</cdr:y>
    </cdr:from>
    <cdr:to>
      <cdr:x>0.75903</cdr:x>
      <cdr:y>0.06356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8278" y="47010"/>
          <a:ext cx="4527272" cy="341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Kde přespávate?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0.2024</cdr:x>
      <cdr:y>0.01348</cdr:y>
    </cdr:from>
    <cdr:to>
      <cdr:x>0.83872</cdr:x>
      <cdr:y>0.06934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1443" y="82298"/>
          <a:ext cx="5914901" cy="341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100"/>
            <a:t> </a:t>
          </a:r>
          <a:r>
            <a:rPr lang="cs-CZ" sz="2000" b="1">
              <a:latin typeface="Times New Roman" pitchFamily="18" charset="0"/>
              <a:cs typeface="Times New Roman" pitchFamily="18" charset="0"/>
            </a:rPr>
            <a:t>Jaký je zdroj Vašich příjmů?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-35278" y="33152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0.18723</cdr:x>
      <cdr:y>0</cdr:y>
    </cdr:from>
    <cdr:to>
      <cdr:x>0.8868</cdr:x>
      <cdr:y>0.06969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0369" y="0"/>
          <a:ext cx="6502871" cy="425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O jaké poskytované služby byste měl/a zájem ?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0.09614</cdr:x>
      <cdr:y>0</cdr:y>
    </cdr:from>
    <cdr:to>
      <cdr:x>0.92096</cdr:x>
      <cdr:y>0.07319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704" y="0"/>
          <a:ext cx="7667037" cy="446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Na koho (nebo kde) byste se v případě potřeby obrátil?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278" y="11759"/>
    <xdr:ext cx="9289815" cy="61030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</cdr:x>
      <cdr:y>0.01156</cdr:y>
    </cdr:from>
    <cdr:to>
      <cdr:x>0.83418</cdr:x>
      <cdr:y>0.07129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57963" y="70556"/>
          <a:ext cx="5891389" cy="364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>
              <a:latin typeface="Times New Roman" pitchFamily="18" charset="0"/>
              <a:cs typeface="Times New Roman" pitchFamily="18" charset="0"/>
            </a:rPr>
            <a:t> </a:t>
          </a:r>
          <a:r>
            <a:rPr lang="cs-CZ" sz="2000" b="1">
              <a:latin typeface="Times New Roman" pitchFamily="18" charset="0"/>
              <a:cs typeface="Times New Roman" pitchFamily="18" charset="0"/>
            </a:rPr>
            <a:t>Jaký je Váš vek?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0.19229</cdr:x>
      <cdr:y>0.00193</cdr:y>
    </cdr:from>
    <cdr:to>
      <cdr:x>0.85391</cdr:x>
      <cdr:y>0.06549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7428" y="11784"/>
          <a:ext cx="6150077" cy="388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Jaké je Vaše nejvyšší dokončené vzdělání?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35278" y="-35278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0.19482</cdr:x>
      <cdr:y>0.00578</cdr:y>
    </cdr:from>
    <cdr:to>
      <cdr:x>0.82608</cdr:x>
      <cdr:y>0.06356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0946" y="35288"/>
          <a:ext cx="5867866" cy="352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Kde je Váš trvalý pohyt?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35278" y="23518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0.23783</cdr:x>
      <cdr:y>0.00385</cdr:y>
    </cdr:from>
    <cdr:to>
      <cdr:x>0.86023</cdr:x>
      <cdr:y>0.06164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0741" y="23519"/>
          <a:ext cx="5785555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0.16066</cdr:x>
      <cdr:y>0.00578</cdr:y>
    </cdr:from>
    <cdr:to>
      <cdr:x>0.8615</cdr:x>
      <cdr:y>0.07127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93447" y="35282"/>
          <a:ext cx="6514646" cy="399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Vyrůstal/a jste……?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8"/>
  <sheetViews>
    <sheetView workbookViewId="0">
      <pane xSplit="1" topLeftCell="B1" activePane="topRight" state="frozen"/>
      <selection pane="topRight" activeCell="A70" sqref="A70"/>
    </sheetView>
  </sheetViews>
  <sheetFormatPr defaultRowHeight="15"/>
  <cols>
    <col min="1" max="1" width="63.140625" customWidth="1"/>
    <col min="2" max="2" width="11.5703125" bestFit="1" customWidth="1"/>
    <col min="3" max="3" width="13.140625" bestFit="1" customWidth="1"/>
    <col min="9" max="9" width="14.140625" bestFit="1" customWidth="1"/>
    <col min="20" max="20" width="14.5703125" bestFit="1" customWidth="1"/>
    <col min="22" max="22" width="13.5703125" bestFit="1" customWidth="1"/>
  </cols>
  <sheetData>
    <row r="1" spans="1:23">
      <c r="D1" t="s">
        <v>75</v>
      </c>
      <c r="F1" t="s">
        <v>75</v>
      </c>
      <c r="G1" t="s">
        <v>75</v>
      </c>
      <c r="H1" t="s">
        <v>75</v>
      </c>
      <c r="L1" t="s">
        <v>80</v>
      </c>
      <c r="N1" t="s">
        <v>75</v>
      </c>
      <c r="O1" t="s">
        <v>75</v>
      </c>
    </row>
    <row r="2" spans="1:23">
      <c r="A2" s="1" t="s">
        <v>2</v>
      </c>
    </row>
    <row r="3" spans="1:23">
      <c r="A3" t="s">
        <v>0</v>
      </c>
      <c r="B3">
        <v>1</v>
      </c>
      <c r="D3">
        <v>1</v>
      </c>
      <c r="F3">
        <v>1</v>
      </c>
      <c r="G3">
        <v>1</v>
      </c>
      <c r="I3">
        <v>1</v>
      </c>
      <c r="J3">
        <v>1</v>
      </c>
      <c r="K3">
        <v>1</v>
      </c>
      <c r="M3">
        <v>1</v>
      </c>
      <c r="N3">
        <v>1</v>
      </c>
      <c r="P3">
        <v>1</v>
      </c>
      <c r="R3">
        <v>1</v>
      </c>
      <c r="S3">
        <v>1</v>
      </c>
      <c r="T3">
        <v>1</v>
      </c>
      <c r="U3">
        <v>1</v>
      </c>
      <c r="V3">
        <v>1</v>
      </c>
    </row>
    <row r="4" spans="1:23">
      <c r="A4" t="s">
        <v>1</v>
      </c>
      <c r="C4">
        <v>1</v>
      </c>
      <c r="E4">
        <v>1</v>
      </c>
      <c r="H4">
        <v>1</v>
      </c>
      <c r="L4">
        <v>1</v>
      </c>
      <c r="O4">
        <v>1</v>
      </c>
      <c r="Q4">
        <v>1</v>
      </c>
      <c r="W4">
        <v>1</v>
      </c>
    </row>
    <row r="5" spans="1:23">
      <c r="A5" s="1" t="s">
        <v>10</v>
      </c>
    </row>
    <row r="6" spans="1:23">
      <c r="A6" t="s">
        <v>3</v>
      </c>
    </row>
    <row r="7" spans="1:23">
      <c r="A7" t="s">
        <v>4</v>
      </c>
      <c r="C7">
        <v>1</v>
      </c>
      <c r="M7">
        <v>1</v>
      </c>
      <c r="T7">
        <v>1</v>
      </c>
    </row>
    <row r="8" spans="1:23">
      <c r="A8" t="s">
        <v>5</v>
      </c>
      <c r="D8">
        <v>1</v>
      </c>
      <c r="E8">
        <v>1</v>
      </c>
      <c r="G8">
        <v>1</v>
      </c>
      <c r="K8">
        <v>1</v>
      </c>
      <c r="Q8">
        <v>1</v>
      </c>
    </row>
    <row r="9" spans="1:23">
      <c r="A9" t="s">
        <v>6</v>
      </c>
      <c r="B9">
        <v>1</v>
      </c>
      <c r="J9">
        <v>1</v>
      </c>
      <c r="N9">
        <v>1</v>
      </c>
      <c r="P9">
        <v>1</v>
      </c>
      <c r="S9">
        <v>1</v>
      </c>
      <c r="U9">
        <v>1</v>
      </c>
      <c r="V9">
        <v>1</v>
      </c>
    </row>
    <row r="10" spans="1:23">
      <c r="A10" t="s">
        <v>7</v>
      </c>
      <c r="F10">
        <v>1</v>
      </c>
      <c r="H10">
        <v>1</v>
      </c>
      <c r="I10">
        <v>1</v>
      </c>
      <c r="L10">
        <v>1</v>
      </c>
      <c r="O10">
        <v>1</v>
      </c>
      <c r="R10">
        <v>1</v>
      </c>
      <c r="W10">
        <v>1</v>
      </c>
    </row>
    <row r="11" spans="1:23">
      <c r="A11" t="s">
        <v>8</v>
      </c>
    </row>
    <row r="12" spans="1:23">
      <c r="A12" t="s">
        <v>9</v>
      </c>
    </row>
    <row r="13" spans="1:23">
      <c r="A13" s="1" t="s">
        <v>11</v>
      </c>
    </row>
    <row r="14" spans="1:23">
      <c r="A14" t="s">
        <v>12</v>
      </c>
      <c r="B14">
        <v>1</v>
      </c>
      <c r="D14">
        <v>1</v>
      </c>
      <c r="F14">
        <v>1</v>
      </c>
      <c r="H14">
        <v>1</v>
      </c>
      <c r="J14">
        <v>1</v>
      </c>
      <c r="K14">
        <v>1</v>
      </c>
      <c r="L14">
        <v>1</v>
      </c>
      <c r="M14">
        <v>1</v>
      </c>
      <c r="N14">
        <v>1</v>
      </c>
      <c r="R14">
        <v>1</v>
      </c>
      <c r="S14">
        <v>1</v>
      </c>
      <c r="T14">
        <v>1</v>
      </c>
      <c r="V14">
        <v>1</v>
      </c>
    </row>
    <row r="15" spans="1:23">
      <c r="A15" t="s">
        <v>13</v>
      </c>
      <c r="C15">
        <v>1</v>
      </c>
      <c r="G15">
        <v>1</v>
      </c>
      <c r="I15">
        <v>1</v>
      </c>
      <c r="O15">
        <v>1</v>
      </c>
      <c r="P15">
        <v>1</v>
      </c>
      <c r="Q15">
        <v>1</v>
      </c>
      <c r="U15">
        <v>1</v>
      </c>
    </row>
    <row r="16" spans="1:23">
      <c r="A16" t="s">
        <v>15</v>
      </c>
      <c r="E16">
        <v>1</v>
      </c>
      <c r="W16">
        <v>1</v>
      </c>
    </row>
    <row r="17" spans="1:23">
      <c r="A17" t="s">
        <v>14</v>
      </c>
    </row>
    <row r="18" spans="1:23">
      <c r="A18" s="1" t="s">
        <v>16</v>
      </c>
    </row>
    <row r="19" spans="1:23">
      <c r="A19" t="s">
        <v>17</v>
      </c>
      <c r="B19">
        <v>1</v>
      </c>
      <c r="D19">
        <v>1</v>
      </c>
      <c r="F19">
        <v>1</v>
      </c>
      <c r="G19">
        <v>1</v>
      </c>
      <c r="H19">
        <v>1</v>
      </c>
      <c r="L19">
        <v>1</v>
      </c>
      <c r="M19">
        <v>1</v>
      </c>
      <c r="N19">
        <v>1</v>
      </c>
      <c r="O19">
        <v>1</v>
      </c>
      <c r="R19">
        <v>1</v>
      </c>
      <c r="S19">
        <v>1</v>
      </c>
      <c r="T19">
        <v>1</v>
      </c>
    </row>
    <row r="20" spans="1:23">
      <c r="A20" t="s">
        <v>18</v>
      </c>
      <c r="Q20">
        <v>1</v>
      </c>
      <c r="V20">
        <v>1</v>
      </c>
    </row>
    <row r="21" spans="1:23">
      <c r="A21" t="s">
        <v>19</v>
      </c>
      <c r="C21">
        <v>1</v>
      </c>
      <c r="I21">
        <v>1</v>
      </c>
      <c r="K21">
        <v>1</v>
      </c>
      <c r="W21">
        <v>1</v>
      </c>
    </row>
    <row r="22" spans="1:23">
      <c r="A22" t="s">
        <v>20</v>
      </c>
      <c r="U22">
        <v>1</v>
      </c>
    </row>
    <row r="23" spans="1:23">
      <c r="A23" t="s">
        <v>21</v>
      </c>
      <c r="J23">
        <v>1</v>
      </c>
      <c r="P23">
        <v>1</v>
      </c>
    </row>
    <row r="24" spans="1:23">
      <c r="A24" t="s">
        <v>22</v>
      </c>
      <c r="E24">
        <v>1</v>
      </c>
    </row>
    <row r="25" spans="1:23">
      <c r="A25" s="1" t="s">
        <v>23</v>
      </c>
    </row>
    <row r="26" spans="1:23">
      <c r="A26" t="s">
        <v>24</v>
      </c>
      <c r="D26">
        <v>1</v>
      </c>
      <c r="F26">
        <v>1</v>
      </c>
      <c r="G26">
        <v>1</v>
      </c>
      <c r="H26">
        <v>1</v>
      </c>
      <c r="K26">
        <v>1</v>
      </c>
      <c r="L26">
        <v>1</v>
      </c>
      <c r="N26">
        <v>1</v>
      </c>
      <c r="S26">
        <v>1</v>
      </c>
      <c r="U26">
        <v>1</v>
      </c>
      <c r="W26">
        <v>1</v>
      </c>
    </row>
    <row r="27" spans="1:23">
      <c r="A27" t="s">
        <v>25</v>
      </c>
      <c r="B27">
        <v>1</v>
      </c>
      <c r="C27">
        <v>1</v>
      </c>
      <c r="E27">
        <v>1</v>
      </c>
      <c r="J27">
        <v>1</v>
      </c>
      <c r="M27">
        <v>1</v>
      </c>
      <c r="P27">
        <v>1</v>
      </c>
      <c r="Q27">
        <v>1</v>
      </c>
      <c r="R27">
        <v>1</v>
      </c>
      <c r="T27">
        <v>1</v>
      </c>
      <c r="V27">
        <v>1</v>
      </c>
    </row>
    <row r="28" spans="1:23">
      <c r="A28" t="s">
        <v>26</v>
      </c>
    </row>
    <row r="29" spans="1:23">
      <c r="A29" t="s">
        <v>27</v>
      </c>
      <c r="I29">
        <v>1</v>
      </c>
      <c r="O29">
        <v>1</v>
      </c>
    </row>
    <row r="30" spans="1:23">
      <c r="A30" t="s">
        <v>28</v>
      </c>
    </row>
    <row r="31" spans="1:23">
      <c r="A31" t="s">
        <v>29</v>
      </c>
      <c r="C31">
        <v>1</v>
      </c>
      <c r="D31">
        <v>1</v>
      </c>
    </row>
    <row r="32" spans="1:23">
      <c r="A32" s="1" t="s">
        <v>30</v>
      </c>
    </row>
    <row r="33" spans="1:23">
      <c r="A33" t="s">
        <v>31</v>
      </c>
      <c r="B33">
        <v>1</v>
      </c>
      <c r="E33">
        <v>1</v>
      </c>
      <c r="M33">
        <v>1</v>
      </c>
      <c r="T33">
        <v>1</v>
      </c>
      <c r="U33">
        <v>1</v>
      </c>
      <c r="V33">
        <v>1</v>
      </c>
      <c r="W33">
        <v>1</v>
      </c>
    </row>
    <row r="34" spans="1:23">
      <c r="A34" t="s">
        <v>32</v>
      </c>
      <c r="F34">
        <v>1</v>
      </c>
      <c r="H34">
        <v>1</v>
      </c>
      <c r="J34">
        <v>1</v>
      </c>
      <c r="K34">
        <v>1</v>
      </c>
      <c r="L34">
        <v>1</v>
      </c>
      <c r="N34">
        <v>1</v>
      </c>
      <c r="O34">
        <v>1</v>
      </c>
      <c r="P34">
        <v>1</v>
      </c>
      <c r="R34">
        <v>1</v>
      </c>
      <c r="S34">
        <v>1</v>
      </c>
      <c r="V34">
        <v>1</v>
      </c>
    </row>
    <row r="35" spans="1:23">
      <c r="A35" t="s">
        <v>33</v>
      </c>
      <c r="F35">
        <v>1</v>
      </c>
      <c r="H35">
        <v>1</v>
      </c>
      <c r="I35">
        <v>1</v>
      </c>
    </row>
    <row r="36" spans="1:23">
      <c r="A36" t="s">
        <v>35</v>
      </c>
      <c r="K36">
        <v>1</v>
      </c>
      <c r="M36">
        <v>1</v>
      </c>
    </row>
    <row r="37" spans="1:23">
      <c r="A37" t="s">
        <v>34</v>
      </c>
      <c r="I37">
        <v>1</v>
      </c>
      <c r="S37">
        <v>1</v>
      </c>
      <c r="W37">
        <v>1</v>
      </c>
    </row>
    <row r="38" spans="1:23">
      <c r="A38" t="s">
        <v>36</v>
      </c>
    </row>
    <row r="39" spans="1:23">
      <c r="A39" t="s">
        <v>37</v>
      </c>
      <c r="C39">
        <v>1</v>
      </c>
      <c r="G39">
        <v>1</v>
      </c>
      <c r="Q39">
        <v>1</v>
      </c>
    </row>
    <row r="40" spans="1:23">
      <c r="A40" s="1" t="s">
        <v>38</v>
      </c>
      <c r="B40">
        <v>4</v>
      </c>
      <c r="C40">
        <v>3</v>
      </c>
      <c r="E40" t="s">
        <v>76</v>
      </c>
      <c r="F40">
        <v>1</v>
      </c>
      <c r="G40">
        <v>5</v>
      </c>
      <c r="H40">
        <v>1.5</v>
      </c>
      <c r="I40">
        <v>19</v>
      </c>
      <c r="K40">
        <v>2</v>
      </c>
      <c r="L40">
        <v>1</v>
      </c>
      <c r="M40">
        <v>3</v>
      </c>
      <c r="N40">
        <v>1</v>
      </c>
      <c r="O40">
        <v>1</v>
      </c>
      <c r="P40">
        <v>1</v>
      </c>
      <c r="Q40">
        <v>3</v>
      </c>
      <c r="R40">
        <v>1</v>
      </c>
      <c r="T40">
        <v>1</v>
      </c>
      <c r="U40">
        <v>5</v>
      </c>
      <c r="W40">
        <v>1</v>
      </c>
    </row>
    <row r="41" spans="1:23">
      <c r="A41" s="1" t="s">
        <v>39</v>
      </c>
    </row>
    <row r="42" spans="1:23">
      <c r="A42" t="s">
        <v>40</v>
      </c>
      <c r="B42">
        <v>1</v>
      </c>
      <c r="C42">
        <v>1</v>
      </c>
      <c r="D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</row>
    <row r="43" spans="1:23">
      <c r="A43" t="s">
        <v>41</v>
      </c>
      <c r="E43">
        <v>1</v>
      </c>
    </row>
    <row r="44" spans="1:23">
      <c r="A44" s="1" t="s">
        <v>42</v>
      </c>
    </row>
    <row r="45" spans="1:23">
      <c r="A45" s="2" t="s">
        <v>43</v>
      </c>
    </row>
    <row r="46" spans="1:23">
      <c r="A46" t="s">
        <v>44</v>
      </c>
      <c r="C46">
        <v>1</v>
      </c>
      <c r="D46">
        <v>1</v>
      </c>
      <c r="U46">
        <v>1</v>
      </c>
    </row>
    <row r="47" spans="1:23">
      <c r="A47" t="s">
        <v>45</v>
      </c>
    </row>
    <row r="48" spans="1:23">
      <c r="A48" t="s">
        <v>46</v>
      </c>
      <c r="E48">
        <v>1</v>
      </c>
      <c r="F48">
        <v>1</v>
      </c>
      <c r="G48">
        <v>1</v>
      </c>
      <c r="H48">
        <v>1</v>
      </c>
      <c r="I48">
        <v>1</v>
      </c>
      <c r="L48">
        <v>1</v>
      </c>
      <c r="M48">
        <v>1</v>
      </c>
      <c r="N48">
        <v>1</v>
      </c>
      <c r="O48">
        <v>1</v>
      </c>
      <c r="S48">
        <v>1</v>
      </c>
      <c r="T48">
        <v>1</v>
      </c>
      <c r="U48">
        <v>1</v>
      </c>
      <c r="V48">
        <v>1</v>
      </c>
      <c r="W48">
        <v>1</v>
      </c>
    </row>
    <row r="49" spans="1:23">
      <c r="A49" t="s">
        <v>47</v>
      </c>
      <c r="B49">
        <v>1</v>
      </c>
      <c r="J49">
        <v>1</v>
      </c>
      <c r="K49">
        <v>1</v>
      </c>
      <c r="P49">
        <v>1</v>
      </c>
      <c r="Q49">
        <v>1</v>
      </c>
      <c r="R49">
        <v>1</v>
      </c>
    </row>
    <row r="50" spans="1:23">
      <c r="A50" s="1" t="s">
        <v>48</v>
      </c>
    </row>
    <row r="51" spans="1:23">
      <c r="A51" t="s">
        <v>49</v>
      </c>
      <c r="W51">
        <v>1</v>
      </c>
    </row>
    <row r="52" spans="1:23">
      <c r="A52" t="s">
        <v>50</v>
      </c>
      <c r="E52">
        <v>1</v>
      </c>
      <c r="U52">
        <v>1</v>
      </c>
    </row>
    <row r="53" spans="1:23">
      <c r="A53" t="s">
        <v>51</v>
      </c>
      <c r="D53">
        <v>1</v>
      </c>
      <c r="G53">
        <v>1</v>
      </c>
      <c r="K53">
        <v>1</v>
      </c>
      <c r="Q53">
        <v>1</v>
      </c>
      <c r="R53">
        <v>1</v>
      </c>
    </row>
    <row r="54" spans="1:23">
      <c r="A54" t="s">
        <v>52</v>
      </c>
      <c r="C54">
        <v>1</v>
      </c>
    </row>
    <row r="55" spans="1:23">
      <c r="A55" t="s">
        <v>53</v>
      </c>
      <c r="D55">
        <v>1</v>
      </c>
      <c r="F55">
        <v>1</v>
      </c>
      <c r="H55">
        <v>1</v>
      </c>
      <c r="I55">
        <v>1</v>
      </c>
      <c r="L55">
        <v>1</v>
      </c>
      <c r="M55">
        <v>1</v>
      </c>
      <c r="N55">
        <v>1</v>
      </c>
      <c r="O55">
        <v>1</v>
      </c>
      <c r="T55">
        <v>1</v>
      </c>
      <c r="V55">
        <v>1</v>
      </c>
    </row>
    <row r="56" spans="1:23">
      <c r="A56" t="s">
        <v>54</v>
      </c>
      <c r="B56">
        <v>1</v>
      </c>
      <c r="J56">
        <v>1</v>
      </c>
      <c r="P56">
        <v>1</v>
      </c>
      <c r="R56">
        <v>1</v>
      </c>
      <c r="S56">
        <v>1</v>
      </c>
    </row>
    <row r="57" spans="1:23">
      <c r="A57" s="1" t="s">
        <v>55</v>
      </c>
      <c r="T57">
        <v>1</v>
      </c>
    </row>
    <row r="58" spans="1:23">
      <c r="A58" t="s">
        <v>40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Q58">
        <v>1</v>
      </c>
      <c r="R58">
        <v>1</v>
      </c>
      <c r="S58">
        <v>1</v>
      </c>
      <c r="U58">
        <v>1</v>
      </c>
      <c r="V58">
        <v>1</v>
      </c>
      <c r="W58">
        <v>1</v>
      </c>
    </row>
    <row r="59" spans="1:23">
      <c r="A59" t="s">
        <v>41</v>
      </c>
    </row>
    <row r="60" spans="1:23">
      <c r="A60" s="1" t="s">
        <v>56</v>
      </c>
    </row>
    <row r="61" spans="1:23">
      <c r="A61" t="s">
        <v>57</v>
      </c>
      <c r="I61">
        <v>1</v>
      </c>
      <c r="N61">
        <v>1</v>
      </c>
      <c r="U61">
        <v>1</v>
      </c>
      <c r="V61">
        <v>1</v>
      </c>
    </row>
    <row r="62" spans="1:23">
      <c r="A62" t="s">
        <v>58</v>
      </c>
      <c r="B62">
        <v>1</v>
      </c>
      <c r="C62">
        <v>1</v>
      </c>
      <c r="F62">
        <v>1</v>
      </c>
      <c r="G62">
        <v>1</v>
      </c>
      <c r="H62">
        <v>1</v>
      </c>
      <c r="I62">
        <v>1</v>
      </c>
      <c r="P62">
        <v>1</v>
      </c>
      <c r="Q62">
        <v>1</v>
      </c>
      <c r="R62">
        <v>1</v>
      </c>
      <c r="U62">
        <v>1</v>
      </c>
      <c r="V62">
        <v>1</v>
      </c>
      <c r="W62">
        <v>1</v>
      </c>
    </row>
    <row r="63" spans="1:23">
      <c r="A63" t="s">
        <v>59</v>
      </c>
      <c r="P63">
        <v>1</v>
      </c>
      <c r="U63">
        <v>1</v>
      </c>
      <c r="V63">
        <v>1</v>
      </c>
    </row>
    <row r="64" spans="1:23">
      <c r="A64" t="s">
        <v>60</v>
      </c>
      <c r="E64">
        <v>1</v>
      </c>
      <c r="U64">
        <v>1</v>
      </c>
      <c r="V64">
        <v>1</v>
      </c>
    </row>
    <row r="65" spans="1:23">
      <c r="A65" t="s">
        <v>61</v>
      </c>
      <c r="E65">
        <v>1</v>
      </c>
      <c r="O65">
        <v>1</v>
      </c>
    </row>
    <row r="66" spans="1:23">
      <c r="A66" t="s">
        <v>62</v>
      </c>
      <c r="O66">
        <v>1</v>
      </c>
      <c r="T66">
        <v>1</v>
      </c>
      <c r="V66">
        <v>1</v>
      </c>
    </row>
    <row r="67" spans="1:23">
      <c r="A67" t="s">
        <v>63</v>
      </c>
      <c r="J67">
        <v>1</v>
      </c>
      <c r="M67">
        <v>1</v>
      </c>
      <c r="S67">
        <v>1</v>
      </c>
    </row>
    <row r="68" spans="1:23">
      <c r="A68" t="s">
        <v>64</v>
      </c>
      <c r="E68">
        <v>1</v>
      </c>
    </row>
    <row r="69" spans="1:23">
      <c r="A69" t="s">
        <v>65</v>
      </c>
      <c r="K69">
        <v>1</v>
      </c>
      <c r="L69">
        <v>1</v>
      </c>
    </row>
    <row r="70" spans="1:23">
      <c r="A70" s="1" t="s">
        <v>66</v>
      </c>
    </row>
    <row r="71" spans="1:23">
      <c r="A71" t="s">
        <v>67</v>
      </c>
      <c r="G71">
        <v>1</v>
      </c>
      <c r="M71">
        <v>1</v>
      </c>
    </row>
    <row r="72" spans="1:23">
      <c r="A72" t="s">
        <v>68</v>
      </c>
      <c r="D72">
        <v>1</v>
      </c>
      <c r="J72">
        <v>1</v>
      </c>
      <c r="K72">
        <v>1</v>
      </c>
      <c r="M72">
        <v>1</v>
      </c>
      <c r="P72">
        <v>1</v>
      </c>
    </row>
    <row r="73" spans="1:23">
      <c r="A73" t="s">
        <v>69</v>
      </c>
    </row>
    <row r="74" spans="1:23">
      <c r="A74" t="s">
        <v>70</v>
      </c>
      <c r="C74">
        <v>1</v>
      </c>
      <c r="D74">
        <v>1</v>
      </c>
      <c r="F74">
        <v>1</v>
      </c>
      <c r="H74">
        <v>1</v>
      </c>
      <c r="I74">
        <v>1</v>
      </c>
      <c r="L74">
        <v>1</v>
      </c>
      <c r="N74">
        <v>1</v>
      </c>
      <c r="O74">
        <v>1</v>
      </c>
      <c r="P74">
        <v>1</v>
      </c>
      <c r="Q74">
        <v>1</v>
      </c>
      <c r="R74">
        <v>1</v>
      </c>
      <c r="U74">
        <v>1</v>
      </c>
      <c r="V74">
        <v>1</v>
      </c>
      <c r="W74">
        <v>1</v>
      </c>
    </row>
    <row r="75" spans="1:23">
      <c r="A75" t="s">
        <v>71</v>
      </c>
      <c r="B75">
        <v>1</v>
      </c>
      <c r="E75">
        <v>1</v>
      </c>
      <c r="L75">
        <v>1</v>
      </c>
      <c r="N75">
        <v>1</v>
      </c>
      <c r="O75">
        <v>1</v>
      </c>
      <c r="Q75">
        <v>1</v>
      </c>
      <c r="T75">
        <v>1</v>
      </c>
      <c r="V75">
        <v>1</v>
      </c>
    </row>
    <row r="76" spans="1:23">
      <c r="A76" t="s">
        <v>64</v>
      </c>
    </row>
    <row r="77" spans="1:23">
      <c r="A77" t="s">
        <v>22</v>
      </c>
    </row>
    <row r="78" spans="1:23">
      <c r="A78" s="1" t="s">
        <v>72</v>
      </c>
      <c r="B78" t="s">
        <v>73</v>
      </c>
      <c r="C78" t="s">
        <v>74</v>
      </c>
      <c r="E78" t="s">
        <v>77</v>
      </c>
      <c r="F78" t="s">
        <v>77</v>
      </c>
      <c r="H78" t="s">
        <v>77</v>
      </c>
      <c r="I78" t="s">
        <v>78</v>
      </c>
      <c r="K78" t="s">
        <v>79</v>
      </c>
      <c r="L78" t="s">
        <v>77</v>
      </c>
      <c r="M78" t="s">
        <v>81</v>
      </c>
      <c r="N78" t="s">
        <v>77</v>
      </c>
      <c r="P78" t="s">
        <v>82</v>
      </c>
      <c r="T78" t="s">
        <v>83</v>
      </c>
      <c r="V78" t="s">
        <v>84</v>
      </c>
      <c r="W78" t="s">
        <v>77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79"/>
  <sheetViews>
    <sheetView tabSelected="1" zoomScale="70" zoomScaleNormal="70" workbookViewId="0">
      <pane xSplit="1" topLeftCell="B1" activePane="topRight" state="frozen"/>
      <selection pane="topRight" activeCell="AP6" sqref="AP6"/>
    </sheetView>
  </sheetViews>
  <sheetFormatPr defaultRowHeight="15"/>
  <cols>
    <col min="1" max="1" width="63.140625" customWidth="1"/>
    <col min="3" max="25" width="2.140625" customWidth="1"/>
    <col min="26" max="26" width="3.140625" bestFit="1" customWidth="1"/>
    <col min="27" max="34" width="4.28515625" bestFit="1" customWidth="1"/>
    <col min="35" max="35" width="4.28515625" customWidth="1"/>
    <col min="36" max="45" width="5.7109375" customWidth="1"/>
  </cols>
  <sheetData>
    <row r="1" spans="1:45" ht="188.25">
      <c r="AA1" s="3" t="s">
        <v>0</v>
      </c>
      <c r="AB1" s="3" t="s">
        <v>1</v>
      </c>
      <c r="AC1" s="3" t="s">
        <v>4</v>
      </c>
      <c r="AD1" s="3" t="s">
        <v>5</v>
      </c>
      <c r="AE1" s="3" t="s">
        <v>6</v>
      </c>
      <c r="AF1" s="3" t="s">
        <v>7</v>
      </c>
      <c r="AG1" s="3" t="s">
        <v>12</v>
      </c>
      <c r="AH1" s="3" t="s">
        <v>13</v>
      </c>
      <c r="AI1" s="3" t="s">
        <v>15</v>
      </c>
      <c r="AJ1" s="3" t="s">
        <v>86</v>
      </c>
      <c r="AK1" s="3" t="s">
        <v>0</v>
      </c>
      <c r="AL1" s="3" t="s">
        <v>1</v>
      </c>
      <c r="AM1" s="3" t="s">
        <v>4</v>
      </c>
      <c r="AN1" s="3" t="s">
        <v>5</v>
      </c>
      <c r="AO1" s="3" t="s">
        <v>6</v>
      </c>
      <c r="AP1" s="3" t="s">
        <v>7</v>
      </c>
      <c r="AQ1" s="3" t="s">
        <v>12</v>
      </c>
      <c r="AR1" s="3" t="s">
        <v>13</v>
      </c>
      <c r="AS1" s="3" t="s">
        <v>15</v>
      </c>
    </row>
    <row r="2" spans="1:45">
      <c r="E2" t="s">
        <v>75</v>
      </c>
      <c r="G2" t="s">
        <v>75</v>
      </c>
      <c r="H2" t="s">
        <v>75</v>
      </c>
      <c r="I2" t="s">
        <v>75</v>
      </c>
      <c r="M2" t="s">
        <v>80</v>
      </c>
      <c r="O2" t="s">
        <v>75</v>
      </c>
      <c r="P2" t="s">
        <v>75</v>
      </c>
      <c r="Z2">
        <v>22</v>
      </c>
      <c r="AA2">
        <f>+Z4</f>
        <v>15</v>
      </c>
      <c r="AB2">
        <f>+Z5</f>
        <v>7</v>
      </c>
      <c r="AC2">
        <f>+Z8</f>
        <v>3</v>
      </c>
      <c r="AD2">
        <f>+Z9</f>
        <v>5</v>
      </c>
      <c r="AE2">
        <f>+Z10</f>
        <v>7</v>
      </c>
      <c r="AF2">
        <f>+Z11</f>
        <v>7</v>
      </c>
      <c r="AG2">
        <f>+Z15</f>
        <v>13</v>
      </c>
      <c r="AH2">
        <f>+Z16</f>
        <v>7</v>
      </c>
      <c r="AI2">
        <f>+Z17</f>
        <v>2</v>
      </c>
      <c r="AJ2" s="4">
        <f>1/Z$2</f>
        <v>4.5454545454545456E-2</v>
      </c>
      <c r="AK2" s="4">
        <f t="shared" ref="AK2:AS2" si="0">1/AA$2</f>
        <v>6.6666666666666666E-2</v>
      </c>
      <c r="AL2" s="4">
        <f t="shared" si="0"/>
        <v>0.14285714285714285</v>
      </c>
      <c r="AM2" s="4">
        <f t="shared" si="0"/>
        <v>0.33333333333333331</v>
      </c>
      <c r="AN2" s="4">
        <f t="shared" si="0"/>
        <v>0.2</v>
      </c>
      <c r="AO2" s="4">
        <f t="shared" si="0"/>
        <v>0.14285714285714285</v>
      </c>
      <c r="AP2" s="4">
        <f t="shared" si="0"/>
        <v>0.14285714285714285</v>
      </c>
      <c r="AQ2" s="4">
        <f t="shared" si="0"/>
        <v>7.6923076923076927E-2</v>
      </c>
      <c r="AR2" s="4">
        <f t="shared" si="0"/>
        <v>0.14285714285714285</v>
      </c>
      <c r="AS2" s="4">
        <f t="shared" si="0"/>
        <v>0.5</v>
      </c>
    </row>
    <row r="3" spans="1:45">
      <c r="A3" s="1" t="s">
        <v>2</v>
      </c>
    </row>
    <row r="4" spans="1:45">
      <c r="A4" t="s">
        <v>0</v>
      </c>
      <c r="C4">
        <v>1</v>
      </c>
      <c r="E4">
        <v>1</v>
      </c>
      <c r="G4">
        <v>1</v>
      </c>
      <c r="H4">
        <v>1</v>
      </c>
      <c r="J4">
        <v>1</v>
      </c>
      <c r="K4">
        <v>1</v>
      </c>
      <c r="L4">
        <v>1</v>
      </c>
      <c r="N4">
        <v>1</v>
      </c>
      <c r="O4">
        <v>1</v>
      </c>
      <c r="Q4">
        <v>1</v>
      </c>
      <c r="S4">
        <v>1</v>
      </c>
      <c r="T4">
        <v>1</v>
      </c>
      <c r="U4">
        <v>1</v>
      </c>
      <c r="V4">
        <v>1</v>
      </c>
      <c r="W4">
        <v>1</v>
      </c>
      <c r="Z4">
        <f>+COUNT(C4:X4)</f>
        <v>15</v>
      </c>
      <c r="AA4">
        <f>+COUNTIFS($C4:$X4,1,$C$4:$X$4,1)</f>
        <v>15</v>
      </c>
      <c r="AB4">
        <f>+COUNTIFS($C4:$X4,1,$C$5:$X$5,1)</f>
        <v>0</v>
      </c>
      <c r="AC4">
        <f>+COUNTIFS($C4:$X4,1,$C$8:$X$8,1)</f>
        <v>2</v>
      </c>
      <c r="AD4">
        <f>+COUNTIFS($C4:$X4,1,$C$9:$X$9,1)</f>
        <v>3</v>
      </c>
      <c r="AE4">
        <f>+COUNTIFS($C4:$X4,1,$C$10:$X$10,1)</f>
        <v>7</v>
      </c>
      <c r="AF4">
        <f>+COUNTIFS($C4:$X4,1,$C$11:$X$11,1)</f>
        <v>3</v>
      </c>
      <c r="AG4">
        <f>+COUNTIFS($C4:$X4,1,$C$15:$X$15,1)</f>
        <v>11</v>
      </c>
      <c r="AH4">
        <f>+COUNTIFS($C4:$X4,1,$C$16:$X$16,1)</f>
        <v>4</v>
      </c>
      <c r="AI4">
        <f>+COUNTIFS($C4:$X4,1,$C$17:$X$17,1)</f>
        <v>0</v>
      </c>
      <c r="AJ4" s="5">
        <f>+Z4/Z$2</f>
        <v>0.68181818181818177</v>
      </c>
      <c r="AK4" s="5">
        <f t="shared" ref="AK4:AS5" si="1">+AA4/AA$2</f>
        <v>1</v>
      </c>
      <c r="AL4" s="5">
        <f t="shared" si="1"/>
        <v>0</v>
      </c>
      <c r="AM4" s="5">
        <f t="shared" si="1"/>
        <v>0.66666666666666663</v>
      </c>
      <c r="AN4" s="5">
        <f t="shared" si="1"/>
        <v>0.6</v>
      </c>
      <c r="AO4" s="5">
        <f t="shared" si="1"/>
        <v>1</v>
      </c>
      <c r="AP4" s="5">
        <f t="shared" si="1"/>
        <v>0.42857142857142855</v>
      </c>
      <c r="AQ4" s="5">
        <f t="shared" si="1"/>
        <v>0.84615384615384615</v>
      </c>
      <c r="AR4" s="5">
        <f t="shared" si="1"/>
        <v>0.5714285714285714</v>
      </c>
      <c r="AS4" s="5">
        <f t="shared" si="1"/>
        <v>0</v>
      </c>
    </row>
    <row r="5" spans="1:45">
      <c r="A5" t="s">
        <v>1</v>
      </c>
      <c r="D5">
        <v>1</v>
      </c>
      <c r="F5">
        <v>1</v>
      </c>
      <c r="I5">
        <v>1</v>
      </c>
      <c r="M5">
        <v>1</v>
      </c>
      <c r="P5">
        <v>1</v>
      </c>
      <c r="R5">
        <v>1</v>
      </c>
      <c r="X5">
        <v>1</v>
      </c>
      <c r="Z5">
        <f>+COUNT(C5:X5)</f>
        <v>7</v>
      </c>
      <c r="AA5">
        <f>+COUNTIFS($C5:$X5,1,$C$4:$X$4,1)</f>
        <v>0</v>
      </c>
      <c r="AB5">
        <f>+COUNTIFS($C5:$X5,1,$C$5:$X$5,1)</f>
        <v>7</v>
      </c>
      <c r="AC5">
        <f>+COUNTIFS($C5:$X5,1,$C$8:$X$8,1)</f>
        <v>1</v>
      </c>
      <c r="AD5">
        <f>+COUNTIFS($C5:$X5,1,$C$9:$X$9,1)</f>
        <v>2</v>
      </c>
      <c r="AE5">
        <f>+COUNTIFS($C5:$X5,1,$C$10:$X$10,1)</f>
        <v>0</v>
      </c>
      <c r="AF5">
        <f>+COUNTIFS($C5:$X5,1,$C$11:$X$11,1)</f>
        <v>4</v>
      </c>
      <c r="AG5">
        <f>+COUNTIFS($C5:$X5,1,$C$15:$X$15,1)</f>
        <v>2</v>
      </c>
      <c r="AH5">
        <f>+COUNTIFS($C5:$X5,1,$C$16:$X$16,1)</f>
        <v>3</v>
      </c>
      <c r="AI5">
        <f>+COUNTIFS($C5:$X5,1,$C$17:$X$17,1)</f>
        <v>2</v>
      </c>
      <c r="AJ5" s="5">
        <f>+Z5/Z$2</f>
        <v>0.31818181818181818</v>
      </c>
      <c r="AK5" s="5">
        <f t="shared" si="1"/>
        <v>0</v>
      </c>
      <c r="AL5" s="5">
        <f t="shared" si="1"/>
        <v>1</v>
      </c>
      <c r="AM5" s="5">
        <f t="shared" si="1"/>
        <v>0.33333333333333331</v>
      </c>
      <c r="AN5" s="5">
        <f t="shared" si="1"/>
        <v>0.4</v>
      </c>
      <c r="AO5" s="5">
        <f t="shared" si="1"/>
        <v>0</v>
      </c>
      <c r="AP5" s="5">
        <f t="shared" si="1"/>
        <v>0.5714285714285714</v>
      </c>
      <c r="AQ5" s="5">
        <f t="shared" si="1"/>
        <v>0.15384615384615385</v>
      </c>
      <c r="AR5" s="5">
        <f t="shared" si="1"/>
        <v>0.42857142857142855</v>
      </c>
      <c r="AS5" s="5">
        <f t="shared" si="1"/>
        <v>1</v>
      </c>
    </row>
    <row r="6" spans="1:45">
      <c r="A6" s="1" t="s">
        <v>10</v>
      </c>
    </row>
    <row r="7" spans="1:45">
      <c r="A7" t="s">
        <v>3</v>
      </c>
      <c r="Z7">
        <f t="shared" ref="Z7:Z13" si="2">+COUNT(C7:X7)</f>
        <v>0</v>
      </c>
      <c r="AA7">
        <f t="shared" ref="AA7:AA13" si="3">+COUNTIFS($C7:$X7,1,$C$4:$X$4,1)</f>
        <v>0</v>
      </c>
      <c r="AB7">
        <f t="shared" ref="AB7:AB13" si="4">+COUNTIFS($C7:$X7,1,$C$5:$X$5,1)</f>
        <v>0</v>
      </c>
      <c r="AC7">
        <f t="shared" ref="AC7:AC13" si="5">+COUNTIFS($C7:$X7,1,$C$8:$X$8,1)</f>
        <v>0</v>
      </c>
      <c r="AD7">
        <f t="shared" ref="AD7:AD13" si="6">+COUNTIFS($C7:$X7,1,$C$9:$X$9,1)</f>
        <v>0</v>
      </c>
      <c r="AE7">
        <f t="shared" ref="AE7:AE13" si="7">+COUNTIFS($C7:$X7,1,$C$10:$X$10,1)</f>
        <v>0</v>
      </c>
      <c r="AF7">
        <f t="shared" ref="AF7:AF13" si="8">+COUNTIFS($C7:$X7,1,$C$11:$X$11,1)</f>
        <v>0</v>
      </c>
      <c r="AG7">
        <f t="shared" ref="AG7:AG13" si="9">+COUNTIFS($C7:$X7,1,$C$15:$X$15,1)</f>
        <v>0</v>
      </c>
      <c r="AH7">
        <f t="shared" ref="AH7:AH13" si="10">+COUNTIFS($C7:$X7,1,$C$16:$X$16,1)</f>
        <v>0</v>
      </c>
      <c r="AI7">
        <f t="shared" ref="AI7:AI13" si="11">+COUNTIFS($C7:$X7,1,$C$17:$X$17,1)</f>
        <v>0</v>
      </c>
      <c r="AJ7" s="5">
        <f t="shared" ref="AJ7:AJ13" si="12">+Z7/Z$2</f>
        <v>0</v>
      </c>
      <c r="AK7" s="5">
        <f t="shared" ref="AK7:AS13" si="13">+AA7/AA$2</f>
        <v>0</v>
      </c>
      <c r="AL7" s="5">
        <f t="shared" si="13"/>
        <v>0</v>
      </c>
      <c r="AM7" s="5">
        <f t="shared" si="13"/>
        <v>0</v>
      </c>
      <c r="AN7" s="5">
        <f t="shared" si="13"/>
        <v>0</v>
      </c>
      <c r="AO7" s="5">
        <f t="shared" si="13"/>
        <v>0</v>
      </c>
      <c r="AP7" s="5">
        <f t="shared" si="13"/>
        <v>0</v>
      </c>
      <c r="AQ7" s="5">
        <f t="shared" si="13"/>
        <v>0</v>
      </c>
      <c r="AR7" s="5">
        <f t="shared" si="13"/>
        <v>0</v>
      </c>
      <c r="AS7" s="5">
        <f t="shared" si="13"/>
        <v>0</v>
      </c>
    </row>
    <row r="8" spans="1:45">
      <c r="A8" t="s">
        <v>4</v>
      </c>
      <c r="D8">
        <v>1</v>
      </c>
      <c r="N8">
        <v>1</v>
      </c>
      <c r="U8">
        <v>1</v>
      </c>
      <c r="Z8">
        <f t="shared" si="2"/>
        <v>3</v>
      </c>
      <c r="AA8">
        <f t="shared" si="3"/>
        <v>2</v>
      </c>
      <c r="AB8">
        <f t="shared" si="4"/>
        <v>1</v>
      </c>
      <c r="AC8">
        <f t="shared" si="5"/>
        <v>3</v>
      </c>
      <c r="AD8">
        <f t="shared" si="6"/>
        <v>0</v>
      </c>
      <c r="AE8">
        <f t="shared" si="7"/>
        <v>0</v>
      </c>
      <c r="AF8">
        <f t="shared" si="8"/>
        <v>0</v>
      </c>
      <c r="AG8">
        <f t="shared" si="9"/>
        <v>2</v>
      </c>
      <c r="AH8">
        <f t="shared" si="10"/>
        <v>1</v>
      </c>
      <c r="AI8">
        <f t="shared" si="11"/>
        <v>0</v>
      </c>
      <c r="AJ8" s="5">
        <f t="shared" si="12"/>
        <v>0.13636363636363635</v>
      </c>
      <c r="AK8" s="5">
        <f t="shared" si="13"/>
        <v>0.13333333333333333</v>
      </c>
      <c r="AL8" s="5">
        <f t="shared" si="13"/>
        <v>0.14285714285714285</v>
      </c>
      <c r="AM8" s="5">
        <f t="shared" si="13"/>
        <v>1</v>
      </c>
      <c r="AN8" s="5">
        <f t="shared" si="13"/>
        <v>0</v>
      </c>
      <c r="AO8" s="5">
        <f t="shared" si="13"/>
        <v>0</v>
      </c>
      <c r="AP8" s="5">
        <f t="shared" si="13"/>
        <v>0</v>
      </c>
      <c r="AQ8" s="5">
        <f t="shared" si="13"/>
        <v>0.15384615384615385</v>
      </c>
      <c r="AR8" s="5">
        <f t="shared" si="13"/>
        <v>0.14285714285714285</v>
      </c>
      <c r="AS8" s="5">
        <f t="shared" si="13"/>
        <v>0</v>
      </c>
    </row>
    <row r="9" spans="1:45">
      <c r="A9" t="s">
        <v>5</v>
      </c>
      <c r="E9">
        <v>1</v>
      </c>
      <c r="F9">
        <v>1</v>
      </c>
      <c r="H9">
        <v>1</v>
      </c>
      <c r="L9">
        <v>1</v>
      </c>
      <c r="R9">
        <v>1</v>
      </c>
      <c r="Z9">
        <f t="shared" si="2"/>
        <v>5</v>
      </c>
      <c r="AA9">
        <f t="shared" si="3"/>
        <v>3</v>
      </c>
      <c r="AB9">
        <f t="shared" si="4"/>
        <v>2</v>
      </c>
      <c r="AC9">
        <f t="shared" si="5"/>
        <v>0</v>
      </c>
      <c r="AD9">
        <f t="shared" si="6"/>
        <v>5</v>
      </c>
      <c r="AE9">
        <f t="shared" si="7"/>
        <v>0</v>
      </c>
      <c r="AF9">
        <f t="shared" si="8"/>
        <v>0</v>
      </c>
      <c r="AG9">
        <f t="shared" si="9"/>
        <v>2</v>
      </c>
      <c r="AH9">
        <f t="shared" si="10"/>
        <v>2</v>
      </c>
      <c r="AI9">
        <f t="shared" si="11"/>
        <v>1</v>
      </c>
      <c r="AJ9" s="5">
        <f t="shared" si="12"/>
        <v>0.22727272727272727</v>
      </c>
      <c r="AK9" s="5">
        <f t="shared" si="13"/>
        <v>0.2</v>
      </c>
      <c r="AL9" s="5">
        <f t="shared" si="13"/>
        <v>0.2857142857142857</v>
      </c>
      <c r="AM9" s="5">
        <f t="shared" si="13"/>
        <v>0</v>
      </c>
      <c r="AN9" s="5">
        <f t="shared" si="13"/>
        <v>1</v>
      </c>
      <c r="AO9" s="5">
        <f t="shared" si="13"/>
        <v>0</v>
      </c>
      <c r="AP9" s="5">
        <f t="shared" si="13"/>
        <v>0</v>
      </c>
      <c r="AQ9" s="5">
        <f t="shared" si="13"/>
        <v>0.15384615384615385</v>
      </c>
      <c r="AR9" s="5">
        <f t="shared" si="13"/>
        <v>0.2857142857142857</v>
      </c>
      <c r="AS9" s="5">
        <f t="shared" si="13"/>
        <v>0.5</v>
      </c>
    </row>
    <row r="10" spans="1:45">
      <c r="A10" t="s">
        <v>6</v>
      </c>
      <c r="C10">
        <v>1</v>
      </c>
      <c r="K10">
        <v>1</v>
      </c>
      <c r="O10">
        <v>1</v>
      </c>
      <c r="Q10">
        <v>1</v>
      </c>
      <c r="T10">
        <v>1</v>
      </c>
      <c r="V10">
        <v>1</v>
      </c>
      <c r="W10">
        <v>1</v>
      </c>
      <c r="Z10">
        <f t="shared" si="2"/>
        <v>7</v>
      </c>
      <c r="AA10">
        <f t="shared" si="3"/>
        <v>7</v>
      </c>
      <c r="AB10">
        <f t="shared" si="4"/>
        <v>0</v>
      </c>
      <c r="AC10">
        <f t="shared" si="5"/>
        <v>0</v>
      </c>
      <c r="AD10">
        <f t="shared" si="6"/>
        <v>0</v>
      </c>
      <c r="AE10">
        <f t="shared" si="7"/>
        <v>7</v>
      </c>
      <c r="AF10">
        <f t="shared" si="8"/>
        <v>0</v>
      </c>
      <c r="AG10">
        <f t="shared" si="9"/>
        <v>5</v>
      </c>
      <c r="AH10">
        <f t="shared" si="10"/>
        <v>2</v>
      </c>
      <c r="AI10">
        <f t="shared" si="11"/>
        <v>0</v>
      </c>
      <c r="AJ10" s="5">
        <f t="shared" si="12"/>
        <v>0.31818181818181818</v>
      </c>
      <c r="AK10" s="5">
        <f t="shared" si="13"/>
        <v>0.46666666666666667</v>
      </c>
      <c r="AL10" s="5">
        <f t="shared" si="13"/>
        <v>0</v>
      </c>
      <c r="AM10" s="5">
        <f t="shared" si="13"/>
        <v>0</v>
      </c>
      <c r="AN10" s="5">
        <f t="shared" si="13"/>
        <v>0</v>
      </c>
      <c r="AO10" s="5">
        <f t="shared" si="13"/>
        <v>1</v>
      </c>
      <c r="AP10" s="5">
        <f t="shared" si="13"/>
        <v>0</v>
      </c>
      <c r="AQ10" s="5">
        <f t="shared" si="13"/>
        <v>0.38461538461538464</v>
      </c>
      <c r="AR10" s="5">
        <f t="shared" si="13"/>
        <v>0.2857142857142857</v>
      </c>
      <c r="AS10" s="5">
        <f t="shared" si="13"/>
        <v>0</v>
      </c>
    </row>
    <row r="11" spans="1:45">
      <c r="A11" t="s">
        <v>7</v>
      </c>
      <c r="G11">
        <v>1</v>
      </c>
      <c r="I11">
        <v>1</v>
      </c>
      <c r="J11">
        <v>1</v>
      </c>
      <c r="M11">
        <v>1</v>
      </c>
      <c r="P11">
        <v>1</v>
      </c>
      <c r="S11">
        <v>1</v>
      </c>
      <c r="X11">
        <v>1</v>
      </c>
      <c r="Z11">
        <f t="shared" si="2"/>
        <v>7</v>
      </c>
      <c r="AA11">
        <f t="shared" si="3"/>
        <v>3</v>
      </c>
      <c r="AB11">
        <f t="shared" si="4"/>
        <v>4</v>
      </c>
      <c r="AC11">
        <f t="shared" si="5"/>
        <v>0</v>
      </c>
      <c r="AD11">
        <f t="shared" si="6"/>
        <v>0</v>
      </c>
      <c r="AE11">
        <f t="shared" si="7"/>
        <v>0</v>
      </c>
      <c r="AF11">
        <f t="shared" si="8"/>
        <v>7</v>
      </c>
      <c r="AG11">
        <f t="shared" si="9"/>
        <v>4</v>
      </c>
      <c r="AH11">
        <f t="shared" si="10"/>
        <v>2</v>
      </c>
      <c r="AI11">
        <f t="shared" si="11"/>
        <v>1</v>
      </c>
      <c r="AJ11" s="5">
        <f t="shared" si="12"/>
        <v>0.31818181818181818</v>
      </c>
      <c r="AK11" s="5">
        <f t="shared" si="13"/>
        <v>0.2</v>
      </c>
      <c r="AL11" s="5">
        <f t="shared" si="13"/>
        <v>0.5714285714285714</v>
      </c>
      <c r="AM11" s="5">
        <f t="shared" si="13"/>
        <v>0</v>
      </c>
      <c r="AN11" s="5">
        <f t="shared" si="13"/>
        <v>0</v>
      </c>
      <c r="AO11" s="5">
        <f t="shared" si="13"/>
        <v>0</v>
      </c>
      <c r="AP11" s="5">
        <f t="shared" si="13"/>
        <v>1</v>
      </c>
      <c r="AQ11" s="5">
        <f t="shared" si="13"/>
        <v>0.30769230769230771</v>
      </c>
      <c r="AR11" s="5">
        <f t="shared" si="13"/>
        <v>0.2857142857142857</v>
      </c>
      <c r="AS11" s="5">
        <f t="shared" si="13"/>
        <v>0.5</v>
      </c>
    </row>
    <row r="12" spans="1:45">
      <c r="A12" t="s">
        <v>8</v>
      </c>
      <c r="Z12">
        <f t="shared" si="2"/>
        <v>0</v>
      </c>
      <c r="AA12">
        <f t="shared" si="3"/>
        <v>0</v>
      </c>
      <c r="AB12">
        <f t="shared" si="4"/>
        <v>0</v>
      </c>
      <c r="AC12">
        <f t="shared" si="5"/>
        <v>0</v>
      </c>
      <c r="AD12">
        <f t="shared" si="6"/>
        <v>0</v>
      </c>
      <c r="AE12">
        <f t="shared" si="7"/>
        <v>0</v>
      </c>
      <c r="AF12">
        <f t="shared" si="8"/>
        <v>0</v>
      </c>
      <c r="AG12">
        <f t="shared" si="9"/>
        <v>0</v>
      </c>
      <c r="AH12">
        <f t="shared" si="10"/>
        <v>0</v>
      </c>
      <c r="AI12">
        <f t="shared" si="11"/>
        <v>0</v>
      </c>
      <c r="AJ12" s="5">
        <f t="shared" si="12"/>
        <v>0</v>
      </c>
      <c r="AK12" s="5">
        <f t="shared" si="13"/>
        <v>0</v>
      </c>
      <c r="AL12" s="5">
        <f t="shared" si="13"/>
        <v>0</v>
      </c>
      <c r="AM12" s="5">
        <f t="shared" si="13"/>
        <v>0</v>
      </c>
      <c r="AN12" s="5">
        <f t="shared" si="13"/>
        <v>0</v>
      </c>
      <c r="AO12" s="5">
        <f t="shared" si="13"/>
        <v>0</v>
      </c>
      <c r="AP12" s="5">
        <f t="shared" si="13"/>
        <v>0</v>
      </c>
      <c r="AQ12" s="5">
        <f t="shared" si="13"/>
        <v>0</v>
      </c>
      <c r="AR12" s="5">
        <f t="shared" si="13"/>
        <v>0</v>
      </c>
      <c r="AS12" s="5">
        <f t="shared" si="13"/>
        <v>0</v>
      </c>
    </row>
    <row r="13" spans="1:45">
      <c r="A13" t="s">
        <v>9</v>
      </c>
      <c r="Z13">
        <f t="shared" si="2"/>
        <v>0</v>
      </c>
      <c r="AA13">
        <f t="shared" si="3"/>
        <v>0</v>
      </c>
      <c r="AB13">
        <f t="shared" si="4"/>
        <v>0</v>
      </c>
      <c r="AC13">
        <f t="shared" si="5"/>
        <v>0</v>
      </c>
      <c r="AD13">
        <f t="shared" si="6"/>
        <v>0</v>
      </c>
      <c r="AE13">
        <f t="shared" si="7"/>
        <v>0</v>
      </c>
      <c r="AF13">
        <f t="shared" si="8"/>
        <v>0</v>
      </c>
      <c r="AG13">
        <f t="shared" si="9"/>
        <v>0</v>
      </c>
      <c r="AH13">
        <f t="shared" si="10"/>
        <v>0</v>
      </c>
      <c r="AI13">
        <f t="shared" si="11"/>
        <v>0</v>
      </c>
      <c r="AJ13" s="5">
        <f t="shared" si="12"/>
        <v>0</v>
      </c>
      <c r="AK13" s="5">
        <f t="shared" si="13"/>
        <v>0</v>
      </c>
      <c r="AL13" s="5">
        <f t="shared" si="13"/>
        <v>0</v>
      </c>
      <c r="AM13" s="5">
        <f t="shared" si="13"/>
        <v>0</v>
      </c>
      <c r="AN13" s="5">
        <f t="shared" si="13"/>
        <v>0</v>
      </c>
      <c r="AO13" s="5">
        <f t="shared" si="13"/>
        <v>0</v>
      </c>
      <c r="AP13" s="5">
        <f t="shared" si="13"/>
        <v>0</v>
      </c>
      <c r="AQ13" s="5">
        <f t="shared" si="13"/>
        <v>0</v>
      </c>
      <c r="AR13" s="5">
        <f t="shared" si="13"/>
        <v>0</v>
      </c>
      <c r="AS13" s="5">
        <f t="shared" si="13"/>
        <v>0</v>
      </c>
    </row>
    <row r="14" spans="1:45">
      <c r="A14" s="1" t="s">
        <v>11</v>
      </c>
    </row>
    <row r="15" spans="1:45">
      <c r="A15" t="s">
        <v>12</v>
      </c>
      <c r="C15">
        <v>1</v>
      </c>
      <c r="E15">
        <v>1</v>
      </c>
      <c r="G15">
        <v>1</v>
      </c>
      <c r="I15">
        <v>1</v>
      </c>
      <c r="K15">
        <v>1</v>
      </c>
      <c r="L15">
        <v>1</v>
      </c>
      <c r="M15">
        <v>1</v>
      </c>
      <c r="N15">
        <v>1</v>
      </c>
      <c r="O15">
        <v>1</v>
      </c>
      <c r="S15">
        <v>1</v>
      </c>
      <c r="T15">
        <v>1</v>
      </c>
      <c r="U15">
        <v>1</v>
      </c>
      <c r="W15">
        <v>1</v>
      </c>
      <c r="Z15">
        <f t="shared" ref="Z15:Z18" si="14">+COUNT(C15:X15)</f>
        <v>13</v>
      </c>
      <c r="AA15">
        <f t="shared" ref="AA15:AA18" si="15">+COUNTIFS($C15:$X15,1,$C$4:$X$4,1)</f>
        <v>11</v>
      </c>
      <c r="AB15">
        <f t="shared" ref="AB15:AB18" si="16">+COUNTIFS($C15:$X15,1,$C$5:$X$5,1)</f>
        <v>2</v>
      </c>
      <c r="AC15">
        <f t="shared" ref="AC15:AC18" si="17">+COUNTIFS($C15:$X15,1,$C$8:$X$8,1)</f>
        <v>2</v>
      </c>
      <c r="AD15">
        <f t="shared" ref="AD15:AD18" si="18">+COUNTIFS($C15:$X15,1,$C$9:$X$9,1)</f>
        <v>2</v>
      </c>
      <c r="AE15">
        <f t="shared" ref="AE15:AE18" si="19">+COUNTIFS($C15:$X15,1,$C$10:$X$10,1)</f>
        <v>5</v>
      </c>
      <c r="AF15">
        <f t="shared" ref="AF15:AF18" si="20">+COUNTIFS($C15:$X15,1,$C$11:$X$11,1)</f>
        <v>4</v>
      </c>
      <c r="AG15">
        <f t="shared" ref="AG15:AG18" si="21">+COUNTIFS($C15:$X15,1,$C$15:$X$15,1)</f>
        <v>13</v>
      </c>
      <c r="AH15">
        <f t="shared" ref="AH15:AH18" si="22">+COUNTIFS($C15:$X15,1,$C$16:$X$16,1)</f>
        <v>0</v>
      </c>
      <c r="AI15">
        <f t="shared" ref="AI15:AI18" si="23">+COUNTIFS($C15:$X15,1,$C$17:$X$17,1)</f>
        <v>0</v>
      </c>
      <c r="AJ15" s="5">
        <f>+Z15/Z$2</f>
        <v>0.59090909090909094</v>
      </c>
      <c r="AK15" s="5">
        <f t="shared" ref="AK15:AS18" si="24">+AA15/AA$2</f>
        <v>0.73333333333333328</v>
      </c>
      <c r="AL15" s="5">
        <f t="shared" si="24"/>
        <v>0.2857142857142857</v>
      </c>
      <c r="AM15" s="5">
        <f t="shared" si="24"/>
        <v>0.66666666666666663</v>
      </c>
      <c r="AN15" s="5">
        <f t="shared" si="24"/>
        <v>0.4</v>
      </c>
      <c r="AO15" s="5">
        <f t="shared" si="24"/>
        <v>0.7142857142857143</v>
      </c>
      <c r="AP15" s="5">
        <f t="shared" si="24"/>
        <v>0.5714285714285714</v>
      </c>
      <c r="AQ15" s="5">
        <f t="shared" si="24"/>
        <v>1</v>
      </c>
      <c r="AR15" s="5">
        <f t="shared" si="24"/>
        <v>0</v>
      </c>
      <c r="AS15" s="5">
        <f t="shared" si="24"/>
        <v>0</v>
      </c>
    </row>
    <row r="16" spans="1:45">
      <c r="A16" t="s">
        <v>13</v>
      </c>
      <c r="D16">
        <v>1</v>
      </c>
      <c r="H16">
        <v>1</v>
      </c>
      <c r="J16">
        <v>1</v>
      </c>
      <c r="P16">
        <v>1</v>
      </c>
      <c r="Q16">
        <v>1</v>
      </c>
      <c r="R16">
        <v>1</v>
      </c>
      <c r="V16">
        <v>1</v>
      </c>
      <c r="Z16">
        <f t="shared" si="14"/>
        <v>7</v>
      </c>
      <c r="AA16">
        <f t="shared" si="15"/>
        <v>4</v>
      </c>
      <c r="AB16">
        <f t="shared" si="16"/>
        <v>3</v>
      </c>
      <c r="AC16">
        <f t="shared" si="17"/>
        <v>1</v>
      </c>
      <c r="AD16">
        <f t="shared" si="18"/>
        <v>2</v>
      </c>
      <c r="AE16">
        <f t="shared" si="19"/>
        <v>2</v>
      </c>
      <c r="AF16">
        <f t="shared" si="20"/>
        <v>2</v>
      </c>
      <c r="AG16">
        <f t="shared" si="21"/>
        <v>0</v>
      </c>
      <c r="AH16">
        <f t="shared" si="22"/>
        <v>7</v>
      </c>
      <c r="AI16">
        <f t="shared" si="23"/>
        <v>0</v>
      </c>
      <c r="AJ16" s="5">
        <f>+Z16/Z$2</f>
        <v>0.31818181818181818</v>
      </c>
      <c r="AK16" s="5">
        <f t="shared" si="24"/>
        <v>0.26666666666666666</v>
      </c>
      <c r="AL16" s="5">
        <f t="shared" si="24"/>
        <v>0.42857142857142855</v>
      </c>
      <c r="AM16" s="5">
        <f t="shared" si="24"/>
        <v>0.33333333333333331</v>
      </c>
      <c r="AN16" s="5">
        <f t="shared" si="24"/>
        <v>0.4</v>
      </c>
      <c r="AO16" s="5">
        <f t="shared" si="24"/>
        <v>0.2857142857142857</v>
      </c>
      <c r="AP16" s="5">
        <f t="shared" si="24"/>
        <v>0.2857142857142857</v>
      </c>
      <c r="AQ16" s="5">
        <f t="shared" si="24"/>
        <v>0</v>
      </c>
      <c r="AR16" s="5">
        <f t="shared" si="24"/>
        <v>1</v>
      </c>
      <c r="AS16" s="5">
        <f t="shared" si="24"/>
        <v>0</v>
      </c>
    </row>
    <row r="17" spans="1:45">
      <c r="A17" t="s">
        <v>15</v>
      </c>
      <c r="F17">
        <v>1</v>
      </c>
      <c r="X17">
        <v>1</v>
      </c>
      <c r="Z17">
        <f t="shared" si="14"/>
        <v>2</v>
      </c>
      <c r="AA17">
        <f t="shared" si="15"/>
        <v>0</v>
      </c>
      <c r="AB17">
        <f t="shared" si="16"/>
        <v>2</v>
      </c>
      <c r="AC17">
        <f t="shared" si="17"/>
        <v>0</v>
      </c>
      <c r="AD17">
        <f t="shared" si="18"/>
        <v>1</v>
      </c>
      <c r="AE17">
        <f t="shared" si="19"/>
        <v>0</v>
      </c>
      <c r="AF17">
        <f t="shared" si="20"/>
        <v>1</v>
      </c>
      <c r="AG17">
        <f t="shared" si="21"/>
        <v>0</v>
      </c>
      <c r="AH17">
        <f t="shared" si="22"/>
        <v>0</v>
      </c>
      <c r="AI17">
        <f t="shared" si="23"/>
        <v>2</v>
      </c>
      <c r="AJ17" s="5">
        <f>+Z17/Z$2</f>
        <v>9.0909090909090912E-2</v>
      </c>
      <c r="AK17" s="5">
        <f t="shared" si="24"/>
        <v>0</v>
      </c>
      <c r="AL17" s="5">
        <f t="shared" si="24"/>
        <v>0.2857142857142857</v>
      </c>
      <c r="AM17" s="5">
        <f t="shared" si="24"/>
        <v>0</v>
      </c>
      <c r="AN17" s="5">
        <f t="shared" si="24"/>
        <v>0.2</v>
      </c>
      <c r="AO17" s="5">
        <f t="shared" si="24"/>
        <v>0</v>
      </c>
      <c r="AP17" s="5">
        <f t="shared" si="24"/>
        <v>0.14285714285714285</v>
      </c>
      <c r="AQ17" s="5">
        <f t="shared" si="24"/>
        <v>0</v>
      </c>
      <c r="AR17" s="5">
        <f t="shared" si="24"/>
        <v>0</v>
      </c>
      <c r="AS17" s="5">
        <f t="shared" si="24"/>
        <v>1</v>
      </c>
    </row>
    <row r="18" spans="1:45">
      <c r="A18" t="s">
        <v>14</v>
      </c>
      <c r="Z18">
        <f t="shared" si="14"/>
        <v>0</v>
      </c>
      <c r="AA18">
        <f t="shared" si="15"/>
        <v>0</v>
      </c>
      <c r="AB18">
        <f t="shared" si="16"/>
        <v>0</v>
      </c>
      <c r="AC18">
        <f t="shared" si="17"/>
        <v>0</v>
      </c>
      <c r="AD18">
        <f t="shared" si="18"/>
        <v>0</v>
      </c>
      <c r="AE18">
        <f t="shared" si="19"/>
        <v>0</v>
      </c>
      <c r="AF18">
        <f t="shared" si="20"/>
        <v>0</v>
      </c>
      <c r="AG18">
        <f t="shared" si="21"/>
        <v>0</v>
      </c>
      <c r="AH18">
        <f t="shared" si="22"/>
        <v>0</v>
      </c>
      <c r="AI18">
        <f t="shared" si="23"/>
        <v>0</v>
      </c>
      <c r="AJ18" s="5">
        <f>+Z18/Z$2</f>
        <v>0</v>
      </c>
      <c r="AK18" s="5">
        <f t="shared" si="24"/>
        <v>0</v>
      </c>
      <c r="AL18" s="5">
        <f t="shared" si="24"/>
        <v>0</v>
      </c>
      <c r="AM18" s="5">
        <f t="shared" si="24"/>
        <v>0</v>
      </c>
      <c r="AN18" s="5">
        <f t="shared" si="24"/>
        <v>0</v>
      </c>
      <c r="AO18" s="5">
        <f t="shared" si="24"/>
        <v>0</v>
      </c>
      <c r="AP18" s="5">
        <f t="shared" si="24"/>
        <v>0</v>
      </c>
      <c r="AQ18" s="5">
        <f t="shared" si="24"/>
        <v>0</v>
      </c>
      <c r="AR18" s="5">
        <f t="shared" si="24"/>
        <v>0</v>
      </c>
      <c r="AS18" s="5">
        <f t="shared" si="24"/>
        <v>0</v>
      </c>
    </row>
    <row r="19" spans="1:45">
      <c r="A19" s="1" t="s">
        <v>85</v>
      </c>
    </row>
    <row r="20" spans="1:45">
      <c r="A20" t="s">
        <v>17</v>
      </c>
      <c r="C20">
        <v>1</v>
      </c>
      <c r="E20">
        <v>1</v>
      </c>
      <c r="G20">
        <v>1</v>
      </c>
      <c r="H20">
        <v>1</v>
      </c>
      <c r="I20">
        <v>1</v>
      </c>
      <c r="M20">
        <v>1</v>
      </c>
      <c r="N20">
        <v>1</v>
      </c>
      <c r="O20">
        <v>1</v>
      </c>
      <c r="P20">
        <v>1</v>
      </c>
      <c r="S20">
        <v>1</v>
      </c>
      <c r="T20">
        <v>1</v>
      </c>
      <c r="U20">
        <v>1</v>
      </c>
      <c r="Z20">
        <f t="shared" ref="Z20:Z25" si="25">+COUNT(C20:X20)</f>
        <v>12</v>
      </c>
      <c r="AA20">
        <f t="shared" ref="AA20:AA25" si="26">+COUNTIFS($C20:$X20,1,$C$4:$X$4,1)</f>
        <v>9</v>
      </c>
      <c r="AB20">
        <f t="shared" ref="AB20:AB25" si="27">+COUNTIFS($C20:$X20,1,$C$5:$X$5,1)</f>
        <v>3</v>
      </c>
      <c r="AC20">
        <f t="shared" ref="AC20:AC25" si="28">+COUNTIFS($C20:$X20,1,$C$8:$X$8,1)</f>
        <v>2</v>
      </c>
      <c r="AD20">
        <f t="shared" ref="AD20:AD25" si="29">+COUNTIFS($C20:$X20,1,$C$9:$X$9,1)</f>
        <v>2</v>
      </c>
      <c r="AE20">
        <f t="shared" ref="AE20:AE25" si="30">+COUNTIFS($C20:$X20,1,$C$10:$X$10,1)</f>
        <v>3</v>
      </c>
      <c r="AF20">
        <f t="shared" ref="AF20:AF25" si="31">+COUNTIFS($C20:$X20,1,$C$11:$X$11,1)</f>
        <v>5</v>
      </c>
      <c r="AG20">
        <f t="shared" ref="AG20:AG25" si="32">+COUNTIFS($C20:$X20,1,$C$15:$X$15,1)</f>
        <v>10</v>
      </c>
      <c r="AH20">
        <f t="shared" ref="AH20:AH25" si="33">+COUNTIFS($C20:$X20,1,$C$16:$X$16,1)</f>
        <v>2</v>
      </c>
      <c r="AI20">
        <f t="shared" ref="AI20:AI25" si="34">+COUNTIFS($C20:$X20,1,$C$17:$X$17,1)</f>
        <v>0</v>
      </c>
      <c r="AJ20" s="5">
        <f t="shared" ref="AJ20:AJ25" si="35">+Z20/Z$2</f>
        <v>0.54545454545454541</v>
      </c>
      <c r="AK20" s="5">
        <f t="shared" ref="AK20:AS25" si="36">+AA20/AA$2</f>
        <v>0.6</v>
      </c>
      <c r="AL20" s="5">
        <f t="shared" si="36"/>
        <v>0.42857142857142855</v>
      </c>
      <c r="AM20" s="5">
        <f t="shared" si="36"/>
        <v>0.66666666666666663</v>
      </c>
      <c r="AN20" s="5">
        <f t="shared" si="36"/>
        <v>0.4</v>
      </c>
      <c r="AO20" s="5">
        <f t="shared" si="36"/>
        <v>0.42857142857142855</v>
      </c>
      <c r="AP20" s="5">
        <f t="shared" si="36"/>
        <v>0.7142857142857143</v>
      </c>
      <c r="AQ20" s="5">
        <f t="shared" si="36"/>
        <v>0.76923076923076927</v>
      </c>
      <c r="AR20" s="5">
        <f t="shared" si="36"/>
        <v>0.2857142857142857</v>
      </c>
      <c r="AS20" s="5">
        <f t="shared" si="36"/>
        <v>0</v>
      </c>
    </row>
    <row r="21" spans="1:45">
      <c r="A21" t="s">
        <v>18</v>
      </c>
      <c r="R21">
        <v>1</v>
      </c>
      <c r="W21">
        <v>1</v>
      </c>
      <c r="Z21">
        <f t="shared" si="25"/>
        <v>2</v>
      </c>
      <c r="AA21">
        <f t="shared" si="26"/>
        <v>1</v>
      </c>
      <c r="AB21">
        <f t="shared" si="27"/>
        <v>1</v>
      </c>
      <c r="AC21">
        <f t="shared" si="28"/>
        <v>0</v>
      </c>
      <c r="AD21">
        <f t="shared" si="29"/>
        <v>1</v>
      </c>
      <c r="AE21">
        <f t="shared" si="30"/>
        <v>1</v>
      </c>
      <c r="AF21">
        <f t="shared" si="31"/>
        <v>0</v>
      </c>
      <c r="AG21">
        <f t="shared" si="32"/>
        <v>1</v>
      </c>
      <c r="AH21">
        <f t="shared" si="33"/>
        <v>1</v>
      </c>
      <c r="AI21">
        <f t="shared" si="34"/>
        <v>0</v>
      </c>
      <c r="AJ21" s="5">
        <f t="shared" si="35"/>
        <v>9.0909090909090912E-2</v>
      </c>
      <c r="AK21" s="5">
        <f t="shared" si="36"/>
        <v>6.6666666666666666E-2</v>
      </c>
      <c r="AL21" s="5">
        <f t="shared" si="36"/>
        <v>0.14285714285714285</v>
      </c>
      <c r="AM21" s="5">
        <f t="shared" si="36"/>
        <v>0</v>
      </c>
      <c r="AN21" s="5">
        <f t="shared" si="36"/>
        <v>0.2</v>
      </c>
      <c r="AO21" s="5">
        <f t="shared" si="36"/>
        <v>0.14285714285714285</v>
      </c>
      <c r="AP21" s="5">
        <f t="shared" si="36"/>
        <v>0</v>
      </c>
      <c r="AQ21" s="5">
        <f t="shared" si="36"/>
        <v>7.6923076923076927E-2</v>
      </c>
      <c r="AR21" s="5">
        <f t="shared" si="36"/>
        <v>0.14285714285714285</v>
      </c>
      <c r="AS21" s="5">
        <f t="shared" si="36"/>
        <v>0</v>
      </c>
    </row>
    <row r="22" spans="1:45">
      <c r="A22" t="s">
        <v>19</v>
      </c>
      <c r="D22">
        <v>1</v>
      </c>
      <c r="J22">
        <v>1</v>
      </c>
      <c r="L22">
        <v>1</v>
      </c>
      <c r="X22">
        <v>1</v>
      </c>
      <c r="Z22">
        <f t="shared" si="25"/>
        <v>4</v>
      </c>
      <c r="AA22">
        <f t="shared" si="26"/>
        <v>2</v>
      </c>
      <c r="AB22">
        <f t="shared" si="27"/>
        <v>2</v>
      </c>
      <c r="AC22">
        <f t="shared" si="28"/>
        <v>1</v>
      </c>
      <c r="AD22">
        <f t="shared" si="29"/>
        <v>1</v>
      </c>
      <c r="AE22">
        <f t="shared" si="30"/>
        <v>0</v>
      </c>
      <c r="AF22">
        <f t="shared" si="31"/>
        <v>2</v>
      </c>
      <c r="AG22">
        <f t="shared" si="32"/>
        <v>1</v>
      </c>
      <c r="AH22">
        <f t="shared" si="33"/>
        <v>2</v>
      </c>
      <c r="AI22">
        <f t="shared" si="34"/>
        <v>1</v>
      </c>
      <c r="AJ22" s="5">
        <f t="shared" si="35"/>
        <v>0.18181818181818182</v>
      </c>
      <c r="AK22" s="5">
        <f t="shared" si="36"/>
        <v>0.13333333333333333</v>
      </c>
      <c r="AL22" s="5">
        <f t="shared" si="36"/>
        <v>0.2857142857142857</v>
      </c>
      <c r="AM22" s="5">
        <f t="shared" si="36"/>
        <v>0.33333333333333331</v>
      </c>
      <c r="AN22" s="5">
        <f t="shared" si="36"/>
        <v>0.2</v>
      </c>
      <c r="AO22" s="5">
        <f t="shared" si="36"/>
        <v>0</v>
      </c>
      <c r="AP22" s="5">
        <f t="shared" si="36"/>
        <v>0.2857142857142857</v>
      </c>
      <c r="AQ22" s="5">
        <f t="shared" si="36"/>
        <v>7.6923076923076927E-2</v>
      </c>
      <c r="AR22" s="5">
        <f t="shared" si="36"/>
        <v>0.2857142857142857</v>
      </c>
      <c r="AS22" s="5">
        <f t="shared" si="36"/>
        <v>0.5</v>
      </c>
    </row>
    <row r="23" spans="1:45">
      <c r="A23" t="s">
        <v>20</v>
      </c>
      <c r="V23">
        <v>1</v>
      </c>
      <c r="Z23">
        <f t="shared" si="25"/>
        <v>1</v>
      </c>
      <c r="AA23">
        <f t="shared" si="26"/>
        <v>1</v>
      </c>
      <c r="AB23">
        <f t="shared" si="27"/>
        <v>0</v>
      </c>
      <c r="AC23">
        <f t="shared" si="28"/>
        <v>0</v>
      </c>
      <c r="AD23">
        <f t="shared" si="29"/>
        <v>0</v>
      </c>
      <c r="AE23">
        <f t="shared" si="30"/>
        <v>1</v>
      </c>
      <c r="AF23">
        <f t="shared" si="31"/>
        <v>0</v>
      </c>
      <c r="AG23">
        <f t="shared" si="32"/>
        <v>0</v>
      </c>
      <c r="AH23">
        <f t="shared" si="33"/>
        <v>1</v>
      </c>
      <c r="AI23">
        <f t="shared" si="34"/>
        <v>0</v>
      </c>
      <c r="AJ23" s="5">
        <f t="shared" si="35"/>
        <v>4.5454545454545456E-2</v>
      </c>
      <c r="AK23" s="5">
        <f t="shared" si="36"/>
        <v>6.6666666666666666E-2</v>
      </c>
      <c r="AL23" s="5">
        <f t="shared" si="36"/>
        <v>0</v>
      </c>
      <c r="AM23" s="5">
        <f t="shared" si="36"/>
        <v>0</v>
      </c>
      <c r="AN23" s="5">
        <f t="shared" si="36"/>
        <v>0</v>
      </c>
      <c r="AO23" s="5">
        <f t="shared" si="36"/>
        <v>0.14285714285714285</v>
      </c>
      <c r="AP23" s="5">
        <f t="shared" si="36"/>
        <v>0</v>
      </c>
      <c r="AQ23" s="5">
        <f t="shared" si="36"/>
        <v>0</v>
      </c>
      <c r="AR23" s="5">
        <f t="shared" si="36"/>
        <v>0.14285714285714285</v>
      </c>
      <c r="AS23" s="5">
        <f t="shared" si="36"/>
        <v>0</v>
      </c>
    </row>
    <row r="24" spans="1:45">
      <c r="A24" t="s">
        <v>21</v>
      </c>
      <c r="K24">
        <v>1</v>
      </c>
      <c r="Q24">
        <v>1</v>
      </c>
      <c r="Z24">
        <f t="shared" si="25"/>
        <v>2</v>
      </c>
      <c r="AA24">
        <f t="shared" si="26"/>
        <v>2</v>
      </c>
      <c r="AB24">
        <f t="shared" si="27"/>
        <v>0</v>
      </c>
      <c r="AC24">
        <f t="shared" si="28"/>
        <v>0</v>
      </c>
      <c r="AD24">
        <f t="shared" si="29"/>
        <v>0</v>
      </c>
      <c r="AE24">
        <f t="shared" si="30"/>
        <v>2</v>
      </c>
      <c r="AF24">
        <f t="shared" si="31"/>
        <v>0</v>
      </c>
      <c r="AG24">
        <f t="shared" si="32"/>
        <v>1</v>
      </c>
      <c r="AH24">
        <f t="shared" si="33"/>
        <v>1</v>
      </c>
      <c r="AI24">
        <f t="shared" si="34"/>
        <v>0</v>
      </c>
      <c r="AJ24" s="5">
        <f t="shared" si="35"/>
        <v>9.0909090909090912E-2</v>
      </c>
      <c r="AK24" s="5">
        <f t="shared" si="36"/>
        <v>0.13333333333333333</v>
      </c>
      <c r="AL24" s="5">
        <f t="shared" si="36"/>
        <v>0</v>
      </c>
      <c r="AM24" s="5">
        <f t="shared" si="36"/>
        <v>0</v>
      </c>
      <c r="AN24" s="5">
        <f t="shared" si="36"/>
        <v>0</v>
      </c>
      <c r="AO24" s="5">
        <f t="shared" si="36"/>
        <v>0.2857142857142857</v>
      </c>
      <c r="AP24" s="5">
        <f t="shared" si="36"/>
        <v>0</v>
      </c>
      <c r="AQ24" s="5">
        <f t="shared" si="36"/>
        <v>7.6923076923076927E-2</v>
      </c>
      <c r="AR24" s="5">
        <f t="shared" si="36"/>
        <v>0.14285714285714285</v>
      </c>
      <c r="AS24" s="5">
        <f t="shared" si="36"/>
        <v>0</v>
      </c>
    </row>
    <row r="25" spans="1:45">
      <c r="A25" t="s">
        <v>22</v>
      </c>
      <c r="F25">
        <v>1</v>
      </c>
      <c r="Z25">
        <f t="shared" si="25"/>
        <v>1</v>
      </c>
      <c r="AA25">
        <f t="shared" si="26"/>
        <v>0</v>
      </c>
      <c r="AB25">
        <f t="shared" si="27"/>
        <v>1</v>
      </c>
      <c r="AC25">
        <f t="shared" si="28"/>
        <v>0</v>
      </c>
      <c r="AD25">
        <f t="shared" si="29"/>
        <v>1</v>
      </c>
      <c r="AE25">
        <f t="shared" si="30"/>
        <v>0</v>
      </c>
      <c r="AF25">
        <f t="shared" si="31"/>
        <v>0</v>
      </c>
      <c r="AG25">
        <f t="shared" si="32"/>
        <v>0</v>
      </c>
      <c r="AH25">
        <f t="shared" si="33"/>
        <v>0</v>
      </c>
      <c r="AI25">
        <f t="shared" si="34"/>
        <v>1</v>
      </c>
      <c r="AJ25" s="5">
        <f t="shared" si="35"/>
        <v>4.5454545454545456E-2</v>
      </c>
      <c r="AK25" s="5">
        <f t="shared" si="36"/>
        <v>0</v>
      </c>
      <c r="AL25" s="5">
        <f t="shared" si="36"/>
        <v>0.14285714285714285</v>
      </c>
      <c r="AM25" s="5">
        <f t="shared" si="36"/>
        <v>0</v>
      </c>
      <c r="AN25" s="5">
        <f t="shared" si="36"/>
        <v>0.2</v>
      </c>
      <c r="AO25" s="5">
        <f t="shared" si="36"/>
        <v>0</v>
      </c>
      <c r="AP25" s="5">
        <f t="shared" si="36"/>
        <v>0</v>
      </c>
      <c r="AQ25" s="5">
        <f t="shared" si="36"/>
        <v>0</v>
      </c>
      <c r="AR25" s="5">
        <f t="shared" si="36"/>
        <v>0</v>
      </c>
      <c r="AS25" s="5">
        <f t="shared" si="36"/>
        <v>0.5</v>
      </c>
    </row>
    <row r="26" spans="1:45">
      <c r="A26" s="1" t="s">
        <v>23</v>
      </c>
    </row>
    <row r="27" spans="1:45">
      <c r="A27" t="s">
        <v>24</v>
      </c>
      <c r="E27">
        <v>1</v>
      </c>
      <c r="G27">
        <v>1</v>
      </c>
      <c r="H27">
        <v>1</v>
      </c>
      <c r="I27">
        <v>1</v>
      </c>
      <c r="L27">
        <v>1</v>
      </c>
      <c r="M27">
        <v>1</v>
      </c>
      <c r="O27">
        <v>1</v>
      </c>
      <c r="T27">
        <v>1</v>
      </c>
      <c r="V27">
        <v>1</v>
      </c>
      <c r="X27">
        <v>1</v>
      </c>
      <c r="Z27">
        <f t="shared" ref="Z27:Z32" si="37">+COUNT(C27:X27)</f>
        <v>10</v>
      </c>
      <c r="AA27">
        <f t="shared" ref="AA27:AA32" si="38">+COUNTIFS($C27:$X27,1,$C$4:$X$4,1)</f>
        <v>7</v>
      </c>
      <c r="AB27">
        <f t="shared" ref="AB27:AB32" si="39">+COUNTIFS($C27:$X27,1,$C$5:$X$5,1)</f>
        <v>3</v>
      </c>
      <c r="AC27">
        <f t="shared" ref="AC27:AC32" si="40">+COUNTIFS($C27:$X27,1,$C$8:$X$8,1)</f>
        <v>0</v>
      </c>
      <c r="AD27">
        <f t="shared" ref="AD27:AD32" si="41">+COUNTIFS($C27:$X27,1,$C$9:$X$9,1)</f>
        <v>3</v>
      </c>
      <c r="AE27">
        <f t="shared" ref="AE27:AE32" si="42">+COUNTIFS($C27:$X27,1,$C$10:$X$10,1)</f>
        <v>3</v>
      </c>
      <c r="AF27">
        <f t="shared" ref="AF27:AF32" si="43">+COUNTIFS($C27:$X27,1,$C$11:$X$11,1)</f>
        <v>4</v>
      </c>
      <c r="AG27">
        <f t="shared" ref="AG27:AG32" si="44">+COUNTIFS($C27:$X27,1,$C$15:$X$15,1)</f>
        <v>7</v>
      </c>
      <c r="AH27">
        <f t="shared" ref="AH27:AH32" si="45">+COUNTIFS($C27:$X27,1,$C$16:$X$16,1)</f>
        <v>2</v>
      </c>
      <c r="AI27">
        <f t="shared" ref="AI27:AI32" si="46">+COUNTIFS($C27:$X27,1,$C$17:$X$17,1)</f>
        <v>1</v>
      </c>
      <c r="AJ27" s="5">
        <f t="shared" ref="AJ27:AJ32" si="47">+Z27/Z$2</f>
        <v>0.45454545454545453</v>
      </c>
      <c r="AK27" s="5">
        <f t="shared" ref="AK27:AS32" si="48">+AA27/AA$2</f>
        <v>0.46666666666666667</v>
      </c>
      <c r="AL27" s="5">
        <f t="shared" si="48"/>
        <v>0.42857142857142855</v>
      </c>
      <c r="AM27" s="5">
        <f t="shared" si="48"/>
        <v>0</v>
      </c>
      <c r="AN27" s="5">
        <f t="shared" si="48"/>
        <v>0.6</v>
      </c>
      <c r="AO27" s="5">
        <f t="shared" si="48"/>
        <v>0.42857142857142855</v>
      </c>
      <c r="AP27" s="5">
        <f t="shared" si="48"/>
        <v>0.5714285714285714</v>
      </c>
      <c r="AQ27" s="5">
        <f t="shared" si="48"/>
        <v>0.53846153846153844</v>
      </c>
      <c r="AR27" s="5">
        <f t="shared" si="48"/>
        <v>0.2857142857142857</v>
      </c>
      <c r="AS27" s="5">
        <f t="shared" si="48"/>
        <v>0.5</v>
      </c>
    </row>
    <row r="28" spans="1:45">
      <c r="A28" t="s">
        <v>25</v>
      </c>
      <c r="C28">
        <v>1</v>
      </c>
      <c r="D28">
        <v>1</v>
      </c>
      <c r="F28">
        <v>1</v>
      </c>
      <c r="K28">
        <v>1</v>
      </c>
      <c r="N28">
        <v>1</v>
      </c>
      <c r="Q28">
        <v>1</v>
      </c>
      <c r="R28">
        <v>1</v>
      </c>
      <c r="S28">
        <v>1</v>
      </c>
      <c r="U28">
        <v>1</v>
      </c>
      <c r="W28">
        <v>1</v>
      </c>
      <c r="Z28">
        <f t="shared" si="37"/>
        <v>10</v>
      </c>
      <c r="AA28">
        <f t="shared" si="38"/>
        <v>7</v>
      </c>
      <c r="AB28">
        <f t="shared" si="39"/>
        <v>3</v>
      </c>
      <c r="AC28">
        <f t="shared" si="40"/>
        <v>3</v>
      </c>
      <c r="AD28">
        <f t="shared" si="41"/>
        <v>2</v>
      </c>
      <c r="AE28">
        <f t="shared" si="42"/>
        <v>4</v>
      </c>
      <c r="AF28">
        <f t="shared" si="43"/>
        <v>1</v>
      </c>
      <c r="AG28">
        <f t="shared" si="44"/>
        <v>6</v>
      </c>
      <c r="AH28">
        <f t="shared" si="45"/>
        <v>3</v>
      </c>
      <c r="AI28">
        <f t="shared" si="46"/>
        <v>1</v>
      </c>
      <c r="AJ28" s="5">
        <f t="shared" si="47"/>
        <v>0.45454545454545453</v>
      </c>
      <c r="AK28" s="5">
        <f t="shared" si="48"/>
        <v>0.46666666666666667</v>
      </c>
      <c r="AL28" s="5">
        <f t="shared" si="48"/>
        <v>0.42857142857142855</v>
      </c>
      <c r="AM28" s="5">
        <f t="shared" si="48"/>
        <v>1</v>
      </c>
      <c r="AN28" s="5">
        <f t="shared" si="48"/>
        <v>0.4</v>
      </c>
      <c r="AO28" s="5">
        <f t="shared" si="48"/>
        <v>0.5714285714285714</v>
      </c>
      <c r="AP28" s="5">
        <f t="shared" si="48"/>
        <v>0.14285714285714285</v>
      </c>
      <c r="AQ28" s="5">
        <f t="shared" si="48"/>
        <v>0.46153846153846156</v>
      </c>
      <c r="AR28" s="5">
        <f t="shared" si="48"/>
        <v>0.42857142857142855</v>
      </c>
      <c r="AS28" s="5">
        <f t="shared" si="48"/>
        <v>0.5</v>
      </c>
    </row>
    <row r="29" spans="1:45">
      <c r="A29" t="s">
        <v>26</v>
      </c>
      <c r="Z29">
        <f t="shared" si="37"/>
        <v>0</v>
      </c>
      <c r="AA29">
        <f t="shared" si="38"/>
        <v>0</v>
      </c>
      <c r="AB29">
        <f t="shared" si="39"/>
        <v>0</v>
      </c>
      <c r="AC29">
        <f t="shared" si="40"/>
        <v>0</v>
      </c>
      <c r="AD29">
        <f t="shared" si="41"/>
        <v>0</v>
      </c>
      <c r="AE29">
        <f t="shared" si="42"/>
        <v>0</v>
      </c>
      <c r="AF29">
        <f t="shared" si="43"/>
        <v>0</v>
      </c>
      <c r="AG29">
        <f t="shared" si="44"/>
        <v>0</v>
      </c>
      <c r="AH29">
        <f t="shared" si="45"/>
        <v>0</v>
      </c>
      <c r="AI29">
        <f t="shared" si="46"/>
        <v>0</v>
      </c>
      <c r="AJ29" s="5">
        <f t="shared" si="47"/>
        <v>0</v>
      </c>
      <c r="AK29" s="5">
        <f t="shared" si="48"/>
        <v>0</v>
      </c>
      <c r="AL29" s="5">
        <f t="shared" si="48"/>
        <v>0</v>
      </c>
      <c r="AM29" s="5">
        <f t="shared" si="48"/>
        <v>0</v>
      </c>
      <c r="AN29" s="5">
        <f t="shared" si="48"/>
        <v>0</v>
      </c>
      <c r="AO29" s="5">
        <f t="shared" si="48"/>
        <v>0</v>
      </c>
      <c r="AP29" s="5">
        <f t="shared" si="48"/>
        <v>0</v>
      </c>
      <c r="AQ29" s="5">
        <f t="shared" si="48"/>
        <v>0</v>
      </c>
      <c r="AR29" s="5">
        <f t="shared" si="48"/>
        <v>0</v>
      </c>
      <c r="AS29" s="5">
        <f t="shared" si="48"/>
        <v>0</v>
      </c>
    </row>
    <row r="30" spans="1:45">
      <c r="A30" t="s">
        <v>27</v>
      </c>
      <c r="J30">
        <v>1</v>
      </c>
      <c r="P30">
        <v>1</v>
      </c>
      <c r="Z30">
        <f t="shared" si="37"/>
        <v>2</v>
      </c>
      <c r="AA30">
        <f t="shared" si="38"/>
        <v>1</v>
      </c>
      <c r="AB30">
        <f t="shared" si="39"/>
        <v>1</v>
      </c>
      <c r="AC30">
        <f t="shared" si="40"/>
        <v>0</v>
      </c>
      <c r="AD30">
        <f t="shared" si="41"/>
        <v>0</v>
      </c>
      <c r="AE30">
        <f t="shared" si="42"/>
        <v>0</v>
      </c>
      <c r="AF30">
        <f t="shared" si="43"/>
        <v>2</v>
      </c>
      <c r="AG30">
        <f t="shared" si="44"/>
        <v>0</v>
      </c>
      <c r="AH30">
        <f t="shared" si="45"/>
        <v>2</v>
      </c>
      <c r="AI30">
        <f t="shared" si="46"/>
        <v>0</v>
      </c>
      <c r="AJ30" s="5">
        <f t="shared" si="47"/>
        <v>9.0909090909090912E-2</v>
      </c>
      <c r="AK30" s="5">
        <f t="shared" si="48"/>
        <v>6.6666666666666666E-2</v>
      </c>
      <c r="AL30" s="5">
        <f t="shared" si="48"/>
        <v>0.14285714285714285</v>
      </c>
      <c r="AM30" s="5">
        <f t="shared" si="48"/>
        <v>0</v>
      </c>
      <c r="AN30" s="5">
        <f t="shared" si="48"/>
        <v>0</v>
      </c>
      <c r="AO30" s="5">
        <f t="shared" si="48"/>
        <v>0</v>
      </c>
      <c r="AP30" s="5">
        <f t="shared" si="48"/>
        <v>0.2857142857142857</v>
      </c>
      <c r="AQ30" s="5">
        <f t="shared" si="48"/>
        <v>0</v>
      </c>
      <c r="AR30" s="5">
        <f t="shared" si="48"/>
        <v>0.2857142857142857</v>
      </c>
      <c r="AS30" s="5">
        <f t="shared" si="48"/>
        <v>0</v>
      </c>
    </row>
    <row r="31" spans="1:45">
      <c r="A31" t="s">
        <v>28</v>
      </c>
      <c r="Z31">
        <f t="shared" si="37"/>
        <v>0</v>
      </c>
      <c r="AA31">
        <f t="shared" si="38"/>
        <v>0</v>
      </c>
      <c r="AB31">
        <f t="shared" si="39"/>
        <v>0</v>
      </c>
      <c r="AC31">
        <f t="shared" si="40"/>
        <v>0</v>
      </c>
      <c r="AD31">
        <f t="shared" si="41"/>
        <v>0</v>
      </c>
      <c r="AE31">
        <f t="shared" si="42"/>
        <v>0</v>
      </c>
      <c r="AF31">
        <f t="shared" si="43"/>
        <v>0</v>
      </c>
      <c r="AG31">
        <f t="shared" si="44"/>
        <v>0</v>
      </c>
      <c r="AH31">
        <f t="shared" si="45"/>
        <v>0</v>
      </c>
      <c r="AI31">
        <f t="shared" si="46"/>
        <v>0</v>
      </c>
      <c r="AJ31" s="5">
        <f t="shared" si="47"/>
        <v>0</v>
      </c>
      <c r="AK31" s="5">
        <f t="shared" si="48"/>
        <v>0</v>
      </c>
      <c r="AL31" s="5">
        <f t="shared" si="48"/>
        <v>0</v>
      </c>
      <c r="AM31" s="5">
        <f t="shared" si="48"/>
        <v>0</v>
      </c>
      <c r="AN31" s="5">
        <f t="shared" si="48"/>
        <v>0</v>
      </c>
      <c r="AO31" s="5">
        <f t="shared" si="48"/>
        <v>0</v>
      </c>
      <c r="AP31" s="5">
        <f t="shared" si="48"/>
        <v>0</v>
      </c>
      <c r="AQ31" s="5">
        <f t="shared" si="48"/>
        <v>0</v>
      </c>
      <c r="AR31" s="5">
        <f t="shared" si="48"/>
        <v>0</v>
      </c>
      <c r="AS31" s="5">
        <f t="shared" si="48"/>
        <v>0</v>
      </c>
    </row>
    <row r="32" spans="1:45">
      <c r="A32" t="s">
        <v>29</v>
      </c>
      <c r="D32">
        <v>1</v>
      </c>
      <c r="E32">
        <v>1</v>
      </c>
      <c r="Z32">
        <f t="shared" si="37"/>
        <v>2</v>
      </c>
      <c r="AA32">
        <f t="shared" si="38"/>
        <v>1</v>
      </c>
      <c r="AB32">
        <f t="shared" si="39"/>
        <v>1</v>
      </c>
      <c r="AC32">
        <f t="shared" si="40"/>
        <v>1</v>
      </c>
      <c r="AD32">
        <f t="shared" si="41"/>
        <v>1</v>
      </c>
      <c r="AE32">
        <f t="shared" si="42"/>
        <v>0</v>
      </c>
      <c r="AF32">
        <f t="shared" si="43"/>
        <v>0</v>
      </c>
      <c r="AG32">
        <f t="shared" si="44"/>
        <v>1</v>
      </c>
      <c r="AH32">
        <f t="shared" si="45"/>
        <v>1</v>
      </c>
      <c r="AI32">
        <f t="shared" si="46"/>
        <v>0</v>
      </c>
      <c r="AJ32" s="5">
        <f t="shared" si="47"/>
        <v>9.0909090909090912E-2</v>
      </c>
      <c r="AK32" s="5">
        <f t="shared" si="48"/>
        <v>6.6666666666666666E-2</v>
      </c>
      <c r="AL32" s="5">
        <f t="shared" si="48"/>
        <v>0.14285714285714285</v>
      </c>
      <c r="AM32" s="5">
        <f t="shared" si="48"/>
        <v>0.33333333333333331</v>
      </c>
      <c r="AN32" s="5">
        <f t="shared" si="48"/>
        <v>0.2</v>
      </c>
      <c r="AO32" s="5">
        <f t="shared" si="48"/>
        <v>0</v>
      </c>
      <c r="AP32" s="5">
        <f t="shared" si="48"/>
        <v>0</v>
      </c>
      <c r="AQ32" s="5">
        <f t="shared" si="48"/>
        <v>7.6923076923076927E-2</v>
      </c>
      <c r="AR32" s="5">
        <f t="shared" si="48"/>
        <v>0.14285714285714285</v>
      </c>
      <c r="AS32" s="5">
        <f t="shared" si="48"/>
        <v>0</v>
      </c>
    </row>
    <row r="33" spans="1:45">
      <c r="A33" s="1" t="s">
        <v>30</v>
      </c>
    </row>
    <row r="34" spans="1:45">
      <c r="A34" t="s">
        <v>31</v>
      </c>
      <c r="C34">
        <v>1</v>
      </c>
      <c r="F34">
        <v>1</v>
      </c>
      <c r="N34">
        <v>1</v>
      </c>
      <c r="U34">
        <v>1</v>
      </c>
      <c r="V34">
        <v>1</v>
      </c>
      <c r="W34">
        <v>1</v>
      </c>
      <c r="X34">
        <v>1</v>
      </c>
      <c r="Z34">
        <f t="shared" ref="Z34:Z40" si="49">+COUNT(C34:X34)</f>
        <v>7</v>
      </c>
      <c r="AA34">
        <f t="shared" ref="AA34:AA40" si="50">+COUNTIFS($C34:$X34,1,$C$4:$X$4,1)</f>
        <v>5</v>
      </c>
      <c r="AB34">
        <f t="shared" ref="AB34:AB40" si="51">+COUNTIFS($C34:$X34,1,$C$5:$X$5,1)</f>
        <v>2</v>
      </c>
      <c r="AC34">
        <f t="shared" ref="AC34:AC40" si="52">+COUNTIFS($C34:$X34,1,$C$8:$X$8,1)</f>
        <v>2</v>
      </c>
      <c r="AD34">
        <f t="shared" ref="AD34:AD40" si="53">+COUNTIFS($C34:$X34,1,$C$9:$X$9,1)</f>
        <v>1</v>
      </c>
      <c r="AE34">
        <f t="shared" ref="AE34:AE40" si="54">+COUNTIFS($C34:$X34,1,$C$10:$X$10,1)</f>
        <v>3</v>
      </c>
      <c r="AF34">
        <f t="shared" ref="AF34:AF40" si="55">+COUNTIFS($C34:$X34,1,$C$11:$X$11,1)</f>
        <v>1</v>
      </c>
      <c r="AG34">
        <f t="shared" ref="AG34:AG40" si="56">+COUNTIFS($C34:$X34,1,$C$15:$X$15,1)</f>
        <v>4</v>
      </c>
      <c r="AH34">
        <f t="shared" ref="AH34:AH40" si="57">+COUNTIFS($C34:$X34,1,$C$16:$X$16,1)</f>
        <v>1</v>
      </c>
      <c r="AI34">
        <f t="shared" ref="AI34:AI40" si="58">+COUNTIFS($C34:$X34,1,$C$17:$X$17,1)</f>
        <v>2</v>
      </c>
      <c r="AJ34" s="5">
        <f t="shared" ref="AJ34:AJ40" si="59">+Z34/Z$2</f>
        <v>0.31818181818181818</v>
      </c>
      <c r="AK34" s="5">
        <f t="shared" ref="AK34:AS40" si="60">+AA34/AA$2</f>
        <v>0.33333333333333331</v>
      </c>
      <c r="AL34" s="5">
        <f t="shared" si="60"/>
        <v>0.2857142857142857</v>
      </c>
      <c r="AM34" s="5">
        <f t="shared" si="60"/>
        <v>0.66666666666666663</v>
      </c>
      <c r="AN34" s="5">
        <f t="shared" si="60"/>
        <v>0.2</v>
      </c>
      <c r="AO34" s="5">
        <f t="shared" si="60"/>
        <v>0.42857142857142855</v>
      </c>
      <c r="AP34" s="5">
        <f t="shared" si="60"/>
        <v>0.14285714285714285</v>
      </c>
      <c r="AQ34" s="5">
        <f t="shared" si="60"/>
        <v>0.30769230769230771</v>
      </c>
      <c r="AR34" s="5">
        <f t="shared" si="60"/>
        <v>0.14285714285714285</v>
      </c>
      <c r="AS34" s="5">
        <f t="shared" si="60"/>
        <v>1</v>
      </c>
    </row>
    <row r="35" spans="1:45">
      <c r="A35" t="s">
        <v>32</v>
      </c>
      <c r="G35">
        <v>1</v>
      </c>
      <c r="I35">
        <v>1</v>
      </c>
      <c r="K35">
        <v>1</v>
      </c>
      <c r="L35">
        <v>1</v>
      </c>
      <c r="M35">
        <v>1</v>
      </c>
      <c r="O35">
        <v>1</v>
      </c>
      <c r="P35">
        <v>1</v>
      </c>
      <c r="Q35">
        <v>1</v>
      </c>
      <c r="S35">
        <v>1</v>
      </c>
      <c r="T35">
        <v>1</v>
      </c>
      <c r="W35">
        <v>1</v>
      </c>
      <c r="Z35">
        <f t="shared" si="49"/>
        <v>11</v>
      </c>
      <c r="AA35">
        <f t="shared" si="50"/>
        <v>8</v>
      </c>
      <c r="AB35">
        <f t="shared" si="51"/>
        <v>3</v>
      </c>
      <c r="AC35">
        <f t="shared" si="52"/>
        <v>0</v>
      </c>
      <c r="AD35">
        <f t="shared" si="53"/>
        <v>1</v>
      </c>
      <c r="AE35">
        <f t="shared" si="54"/>
        <v>5</v>
      </c>
      <c r="AF35">
        <f t="shared" si="55"/>
        <v>5</v>
      </c>
      <c r="AG35">
        <f t="shared" si="56"/>
        <v>9</v>
      </c>
      <c r="AH35">
        <f t="shared" si="57"/>
        <v>2</v>
      </c>
      <c r="AI35">
        <f t="shared" si="58"/>
        <v>0</v>
      </c>
      <c r="AJ35" s="5">
        <f t="shared" si="59"/>
        <v>0.5</v>
      </c>
      <c r="AK35" s="5">
        <f t="shared" si="60"/>
        <v>0.53333333333333333</v>
      </c>
      <c r="AL35" s="5">
        <f t="shared" si="60"/>
        <v>0.42857142857142855</v>
      </c>
      <c r="AM35" s="5">
        <f t="shared" si="60"/>
        <v>0</v>
      </c>
      <c r="AN35" s="5">
        <f t="shared" si="60"/>
        <v>0.2</v>
      </c>
      <c r="AO35" s="5">
        <f t="shared" si="60"/>
        <v>0.7142857142857143</v>
      </c>
      <c r="AP35" s="5">
        <f t="shared" si="60"/>
        <v>0.7142857142857143</v>
      </c>
      <c r="AQ35" s="5">
        <f t="shared" si="60"/>
        <v>0.69230769230769229</v>
      </c>
      <c r="AR35" s="5">
        <f t="shared" si="60"/>
        <v>0.2857142857142857</v>
      </c>
      <c r="AS35" s="5">
        <f t="shared" si="60"/>
        <v>0</v>
      </c>
    </row>
    <row r="36" spans="1:45">
      <c r="A36" t="s">
        <v>33</v>
      </c>
      <c r="G36">
        <v>1</v>
      </c>
      <c r="I36">
        <v>1</v>
      </c>
      <c r="J36">
        <v>1</v>
      </c>
      <c r="Z36">
        <f t="shared" si="49"/>
        <v>3</v>
      </c>
      <c r="AA36">
        <f t="shared" si="50"/>
        <v>2</v>
      </c>
      <c r="AB36">
        <f t="shared" si="51"/>
        <v>1</v>
      </c>
      <c r="AC36">
        <f t="shared" si="52"/>
        <v>0</v>
      </c>
      <c r="AD36">
        <f t="shared" si="53"/>
        <v>0</v>
      </c>
      <c r="AE36">
        <f t="shared" si="54"/>
        <v>0</v>
      </c>
      <c r="AF36">
        <f t="shared" si="55"/>
        <v>3</v>
      </c>
      <c r="AG36">
        <f t="shared" si="56"/>
        <v>2</v>
      </c>
      <c r="AH36">
        <f t="shared" si="57"/>
        <v>1</v>
      </c>
      <c r="AI36">
        <f t="shared" si="58"/>
        <v>0</v>
      </c>
      <c r="AJ36" s="5">
        <f t="shared" si="59"/>
        <v>0.13636363636363635</v>
      </c>
      <c r="AK36" s="5">
        <f t="shared" si="60"/>
        <v>0.13333333333333333</v>
      </c>
      <c r="AL36" s="5">
        <f t="shared" si="60"/>
        <v>0.14285714285714285</v>
      </c>
      <c r="AM36" s="5">
        <f t="shared" si="60"/>
        <v>0</v>
      </c>
      <c r="AN36" s="5">
        <f t="shared" si="60"/>
        <v>0</v>
      </c>
      <c r="AO36" s="5">
        <f t="shared" si="60"/>
        <v>0</v>
      </c>
      <c r="AP36" s="5">
        <f t="shared" si="60"/>
        <v>0.42857142857142855</v>
      </c>
      <c r="AQ36" s="5">
        <f t="shared" si="60"/>
        <v>0.15384615384615385</v>
      </c>
      <c r="AR36" s="5">
        <f t="shared" si="60"/>
        <v>0.14285714285714285</v>
      </c>
      <c r="AS36" s="5">
        <f t="shared" si="60"/>
        <v>0</v>
      </c>
    </row>
    <row r="37" spans="1:45">
      <c r="A37" t="s">
        <v>35</v>
      </c>
      <c r="L37">
        <v>1</v>
      </c>
      <c r="N37">
        <v>1</v>
      </c>
      <c r="Z37">
        <f t="shared" si="49"/>
        <v>2</v>
      </c>
      <c r="AA37">
        <f t="shared" si="50"/>
        <v>2</v>
      </c>
      <c r="AB37">
        <f t="shared" si="51"/>
        <v>0</v>
      </c>
      <c r="AC37">
        <f t="shared" si="52"/>
        <v>1</v>
      </c>
      <c r="AD37">
        <f t="shared" si="53"/>
        <v>1</v>
      </c>
      <c r="AE37">
        <f t="shared" si="54"/>
        <v>0</v>
      </c>
      <c r="AF37">
        <f t="shared" si="55"/>
        <v>0</v>
      </c>
      <c r="AG37">
        <f t="shared" si="56"/>
        <v>2</v>
      </c>
      <c r="AH37">
        <f t="shared" si="57"/>
        <v>0</v>
      </c>
      <c r="AI37">
        <f t="shared" si="58"/>
        <v>0</v>
      </c>
      <c r="AJ37" s="5">
        <f t="shared" si="59"/>
        <v>9.0909090909090912E-2</v>
      </c>
      <c r="AK37" s="5">
        <f t="shared" si="60"/>
        <v>0.13333333333333333</v>
      </c>
      <c r="AL37" s="5">
        <f t="shared" si="60"/>
        <v>0</v>
      </c>
      <c r="AM37" s="5">
        <f t="shared" si="60"/>
        <v>0.33333333333333331</v>
      </c>
      <c r="AN37" s="5">
        <f t="shared" si="60"/>
        <v>0.2</v>
      </c>
      <c r="AO37" s="5">
        <f t="shared" si="60"/>
        <v>0</v>
      </c>
      <c r="AP37" s="5">
        <f t="shared" si="60"/>
        <v>0</v>
      </c>
      <c r="AQ37" s="5">
        <f t="shared" si="60"/>
        <v>0.15384615384615385</v>
      </c>
      <c r="AR37" s="5">
        <f t="shared" si="60"/>
        <v>0</v>
      </c>
      <c r="AS37" s="5">
        <f t="shared" si="60"/>
        <v>0</v>
      </c>
    </row>
    <row r="38" spans="1:45">
      <c r="A38" t="s">
        <v>34</v>
      </c>
      <c r="J38">
        <v>1</v>
      </c>
      <c r="T38">
        <v>1</v>
      </c>
      <c r="X38">
        <v>1</v>
      </c>
      <c r="Z38">
        <f t="shared" si="49"/>
        <v>3</v>
      </c>
      <c r="AA38">
        <f t="shared" si="50"/>
        <v>2</v>
      </c>
      <c r="AB38">
        <f t="shared" si="51"/>
        <v>1</v>
      </c>
      <c r="AC38">
        <f t="shared" si="52"/>
        <v>0</v>
      </c>
      <c r="AD38">
        <f t="shared" si="53"/>
        <v>0</v>
      </c>
      <c r="AE38">
        <f t="shared" si="54"/>
        <v>1</v>
      </c>
      <c r="AF38">
        <f t="shared" si="55"/>
        <v>2</v>
      </c>
      <c r="AG38">
        <f t="shared" si="56"/>
        <v>1</v>
      </c>
      <c r="AH38">
        <f t="shared" si="57"/>
        <v>1</v>
      </c>
      <c r="AI38">
        <f t="shared" si="58"/>
        <v>1</v>
      </c>
      <c r="AJ38" s="5">
        <f t="shared" si="59"/>
        <v>0.13636363636363635</v>
      </c>
      <c r="AK38" s="5">
        <f t="shared" si="60"/>
        <v>0.13333333333333333</v>
      </c>
      <c r="AL38" s="5">
        <f t="shared" si="60"/>
        <v>0.14285714285714285</v>
      </c>
      <c r="AM38" s="5">
        <f t="shared" si="60"/>
        <v>0</v>
      </c>
      <c r="AN38" s="5">
        <f t="shared" si="60"/>
        <v>0</v>
      </c>
      <c r="AO38" s="5">
        <f t="shared" si="60"/>
        <v>0.14285714285714285</v>
      </c>
      <c r="AP38" s="5">
        <f t="shared" si="60"/>
        <v>0.2857142857142857</v>
      </c>
      <c r="AQ38" s="5">
        <f t="shared" si="60"/>
        <v>7.6923076923076927E-2</v>
      </c>
      <c r="AR38" s="5">
        <f t="shared" si="60"/>
        <v>0.14285714285714285</v>
      </c>
      <c r="AS38" s="5">
        <f t="shared" si="60"/>
        <v>0.5</v>
      </c>
    </row>
    <row r="39" spans="1:45">
      <c r="A39" t="s">
        <v>36</v>
      </c>
      <c r="Z39">
        <f t="shared" si="49"/>
        <v>0</v>
      </c>
      <c r="AA39">
        <f t="shared" si="50"/>
        <v>0</v>
      </c>
      <c r="AB39">
        <f t="shared" si="51"/>
        <v>0</v>
      </c>
      <c r="AC39">
        <f t="shared" si="52"/>
        <v>0</v>
      </c>
      <c r="AD39">
        <f t="shared" si="53"/>
        <v>0</v>
      </c>
      <c r="AE39">
        <f t="shared" si="54"/>
        <v>0</v>
      </c>
      <c r="AF39">
        <f t="shared" si="55"/>
        <v>0</v>
      </c>
      <c r="AG39">
        <f t="shared" si="56"/>
        <v>0</v>
      </c>
      <c r="AH39">
        <f t="shared" si="57"/>
        <v>0</v>
      </c>
      <c r="AI39">
        <f t="shared" si="58"/>
        <v>0</v>
      </c>
      <c r="AJ39" s="5">
        <f t="shared" si="59"/>
        <v>0</v>
      </c>
      <c r="AK39" s="5">
        <f t="shared" si="60"/>
        <v>0</v>
      </c>
      <c r="AL39" s="5">
        <f t="shared" si="60"/>
        <v>0</v>
      </c>
      <c r="AM39" s="5">
        <f t="shared" si="60"/>
        <v>0</v>
      </c>
      <c r="AN39" s="5">
        <f t="shared" si="60"/>
        <v>0</v>
      </c>
      <c r="AO39" s="5">
        <f t="shared" si="60"/>
        <v>0</v>
      </c>
      <c r="AP39" s="5">
        <f t="shared" si="60"/>
        <v>0</v>
      </c>
      <c r="AQ39" s="5">
        <f t="shared" si="60"/>
        <v>0</v>
      </c>
      <c r="AR39" s="5">
        <f t="shared" si="60"/>
        <v>0</v>
      </c>
      <c r="AS39" s="5">
        <f t="shared" si="60"/>
        <v>0</v>
      </c>
    </row>
    <row r="40" spans="1:45">
      <c r="A40" t="s">
        <v>37</v>
      </c>
      <c r="D40">
        <v>1</v>
      </c>
      <c r="H40">
        <v>1</v>
      </c>
      <c r="R40">
        <v>1</v>
      </c>
      <c r="Z40">
        <f t="shared" si="49"/>
        <v>3</v>
      </c>
      <c r="AA40">
        <f t="shared" si="50"/>
        <v>1</v>
      </c>
      <c r="AB40">
        <f t="shared" si="51"/>
        <v>2</v>
      </c>
      <c r="AC40">
        <f t="shared" si="52"/>
        <v>1</v>
      </c>
      <c r="AD40">
        <f t="shared" si="53"/>
        <v>2</v>
      </c>
      <c r="AE40">
        <f t="shared" si="54"/>
        <v>0</v>
      </c>
      <c r="AF40">
        <f t="shared" si="55"/>
        <v>0</v>
      </c>
      <c r="AG40">
        <f t="shared" si="56"/>
        <v>0</v>
      </c>
      <c r="AH40">
        <f t="shared" si="57"/>
        <v>3</v>
      </c>
      <c r="AI40">
        <f t="shared" si="58"/>
        <v>0</v>
      </c>
      <c r="AJ40" s="5">
        <f t="shared" si="59"/>
        <v>0.13636363636363635</v>
      </c>
      <c r="AK40" s="5">
        <f t="shared" si="60"/>
        <v>6.6666666666666666E-2</v>
      </c>
      <c r="AL40" s="5">
        <f t="shared" si="60"/>
        <v>0.2857142857142857</v>
      </c>
      <c r="AM40" s="5">
        <f t="shared" si="60"/>
        <v>0.33333333333333331</v>
      </c>
      <c r="AN40" s="5">
        <f t="shared" si="60"/>
        <v>0.4</v>
      </c>
      <c r="AO40" s="5">
        <f t="shared" si="60"/>
        <v>0</v>
      </c>
      <c r="AP40" s="5">
        <f t="shared" si="60"/>
        <v>0</v>
      </c>
      <c r="AQ40" s="5">
        <f t="shared" si="60"/>
        <v>0</v>
      </c>
      <c r="AR40" s="5">
        <f t="shared" si="60"/>
        <v>0.42857142857142855</v>
      </c>
      <c r="AS40" s="5">
        <f t="shared" si="60"/>
        <v>0</v>
      </c>
    </row>
    <row r="41" spans="1:45">
      <c r="A41" s="1" t="s">
        <v>38</v>
      </c>
      <c r="C41">
        <v>4</v>
      </c>
      <c r="D41">
        <v>3</v>
      </c>
      <c r="F41" t="s">
        <v>76</v>
      </c>
      <c r="G41">
        <v>1</v>
      </c>
      <c r="H41">
        <v>5</v>
      </c>
      <c r="I41">
        <v>1.5</v>
      </c>
      <c r="J41">
        <v>19</v>
      </c>
      <c r="L41">
        <v>2</v>
      </c>
      <c r="M41">
        <v>1</v>
      </c>
      <c r="N41">
        <v>3</v>
      </c>
      <c r="O41">
        <v>1</v>
      </c>
      <c r="P41">
        <v>1</v>
      </c>
      <c r="Q41">
        <v>1</v>
      </c>
      <c r="R41">
        <v>3</v>
      </c>
      <c r="S41">
        <v>1</v>
      </c>
      <c r="U41">
        <v>1</v>
      </c>
      <c r="V41">
        <v>5</v>
      </c>
      <c r="X41">
        <v>1</v>
      </c>
    </row>
    <row r="42" spans="1:45">
      <c r="A42" s="1" t="s">
        <v>39</v>
      </c>
    </row>
    <row r="43" spans="1:45">
      <c r="A43" t="s">
        <v>40</v>
      </c>
      <c r="C43">
        <v>1</v>
      </c>
      <c r="D43">
        <v>1</v>
      </c>
      <c r="E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Z43">
        <f t="shared" ref="Z43:Z44" si="61">+COUNT(C43:X43)</f>
        <v>21</v>
      </c>
      <c r="AA43">
        <f t="shared" ref="AA43:AA44" si="62">+COUNTIFS($C43:$X43,1,$C$4:$X$4,1)</f>
        <v>15</v>
      </c>
      <c r="AB43">
        <f t="shared" ref="AB43:AB44" si="63">+COUNTIFS($C43:$X43,1,$C$5:$X$5,1)</f>
        <v>6</v>
      </c>
      <c r="AC43">
        <f t="shared" ref="AC43:AC44" si="64">+COUNTIFS($C43:$X43,1,$C$8:$X$8,1)</f>
        <v>3</v>
      </c>
      <c r="AD43">
        <f t="shared" ref="AD43:AD44" si="65">+COUNTIFS($C43:$X43,1,$C$9:$X$9,1)</f>
        <v>4</v>
      </c>
      <c r="AE43">
        <f t="shared" ref="AE43:AE44" si="66">+COUNTIFS($C43:$X43,1,$C$10:$X$10,1)</f>
        <v>7</v>
      </c>
      <c r="AF43">
        <f t="shared" ref="AF43:AF44" si="67">+COUNTIFS($C43:$X43,1,$C$11:$X$11,1)</f>
        <v>7</v>
      </c>
      <c r="AG43">
        <f t="shared" ref="AG43:AG44" si="68">+COUNTIFS($C43:$X43,1,$C$15:$X$15,1)</f>
        <v>13</v>
      </c>
      <c r="AH43">
        <f t="shared" ref="AH43:AH44" si="69">+COUNTIFS($C43:$X43,1,$C$16:$X$16,1)</f>
        <v>7</v>
      </c>
      <c r="AI43">
        <f t="shared" ref="AI43:AI44" si="70">+COUNTIFS($C43:$X43,1,$C$17:$X$17,1)</f>
        <v>1</v>
      </c>
      <c r="AJ43" s="5">
        <f>+Z43/Z$2</f>
        <v>0.95454545454545459</v>
      </c>
      <c r="AK43" s="5">
        <f t="shared" ref="AK43:AS44" si="71">+AA43/AA$2</f>
        <v>1</v>
      </c>
      <c r="AL43" s="5">
        <f t="shared" si="71"/>
        <v>0.8571428571428571</v>
      </c>
      <c r="AM43" s="5">
        <f t="shared" si="71"/>
        <v>1</v>
      </c>
      <c r="AN43" s="5">
        <f t="shared" si="71"/>
        <v>0.8</v>
      </c>
      <c r="AO43" s="5">
        <f t="shared" si="71"/>
        <v>1</v>
      </c>
      <c r="AP43" s="5">
        <f t="shared" si="71"/>
        <v>1</v>
      </c>
      <c r="AQ43" s="5">
        <f t="shared" si="71"/>
        <v>1</v>
      </c>
      <c r="AR43" s="5">
        <f t="shared" si="71"/>
        <v>1</v>
      </c>
      <c r="AS43" s="5">
        <f t="shared" si="71"/>
        <v>0.5</v>
      </c>
    </row>
    <row r="44" spans="1:45">
      <c r="A44" t="s">
        <v>41</v>
      </c>
      <c r="F44">
        <v>1</v>
      </c>
      <c r="Z44">
        <f t="shared" si="61"/>
        <v>1</v>
      </c>
      <c r="AA44">
        <f t="shared" si="62"/>
        <v>0</v>
      </c>
      <c r="AB44">
        <f t="shared" si="63"/>
        <v>1</v>
      </c>
      <c r="AC44">
        <f t="shared" si="64"/>
        <v>0</v>
      </c>
      <c r="AD44">
        <f t="shared" si="65"/>
        <v>1</v>
      </c>
      <c r="AE44">
        <f t="shared" si="66"/>
        <v>0</v>
      </c>
      <c r="AF44">
        <f t="shared" si="67"/>
        <v>0</v>
      </c>
      <c r="AG44">
        <f t="shared" si="68"/>
        <v>0</v>
      </c>
      <c r="AH44">
        <f t="shared" si="69"/>
        <v>0</v>
      </c>
      <c r="AI44">
        <f t="shared" si="70"/>
        <v>1</v>
      </c>
      <c r="AJ44" s="5">
        <f>+Z44/Z$2</f>
        <v>4.5454545454545456E-2</v>
      </c>
      <c r="AK44" s="5">
        <f t="shared" si="71"/>
        <v>0</v>
      </c>
      <c r="AL44" s="5">
        <f t="shared" si="71"/>
        <v>0.14285714285714285</v>
      </c>
      <c r="AM44" s="5">
        <f t="shared" si="71"/>
        <v>0</v>
      </c>
      <c r="AN44" s="5">
        <f t="shared" si="71"/>
        <v>0.2</v>
      </c>
      <c r="AO44" s="5">
        <f t="shared" si="71"/>
        <v>0</v>
      </c>
      <c r="AP44" s="5">
        <f t="shared" si="71"/>
        <v>0</v>
      </c>
      <c r="AQ44" s="5">
        <f t="shared" si="71"/>
        <v>0</v>
      </c>
      <c r="AR44" s="5">
        <f t="shared" si="71"/>
        <v>0</v>
      </c>
      <c r="AS44" s="5">
        <f t="shared" si="71"/>
        <v>0.5</v>
      </c>
    </row>
    <row r="45" spans="1:45">
      <c r="A45" s="1" t="s">
        <v>42</v>
      </c>
    </row>
    <row r="46" spans="1:45">
      <c r="A46" s="2" t="s">
        <v>43</v>
      </c>
      <c r="Z46">
        <f t="shared" ref="Z46:Z78" si="72">+COUNT(C46:X46)</f>
        <v>0</v>
      </c>
      <c r="AA46">
        <f t="shared" ref="AA46:AA50" si="73">+COUNTIFS($C46:$X46,1,$C$4:$X$4,1)</f>
        <v>0</v>
      </c>
      <c r="AB46">
        <f t="shared" ref="AB46:AB50" si="74">+COUNTIFS($C46:$X46,1,$C$5:$X$5,1)</f>
        <v>0</v>
      </c>
      <c r="AC46">
        <f t="shared" ref="AC46:AC50" si="75">+COUNTIFS($C46:$X46,1,$C$8:$X$8,1)</f>
        <v>0</v>
      </c>
      <c r="AD46">
        <f t="shared" ref="AD46:AD50" si="76">+COUNTIFS($C46:$X46,1,$C$9:$X$9,1)</f>
        <v>0</v>
      </c>
      <c r="AE46">
        <f t="shared" ref="AE46:AE50" si="77">+COUNTIFS($C46:$X46,1,$C$10:$X$10,1)</f>
        <v>0</v>
      </c>
      <c r="AF46">
        <f t="shared" ref="AF46:AF50" si="78">+COUNTIFS($C46:$X46,1,$C$11:$X$11,1)</f>
        <v>0</v>
      </c>
      <c r="AG46">
        <f t="shared" ref="AG46:AG50" si="79">+COUNTIFS($C46:$X46,1,$C$15:$X$15,1)</f>
        <v>0</v>
      </c>
      <c r="AH46">
        <f t="shared" ref="AH46:AH50" si="80">+COUNTIFS($C46:$X46,1,$C$16:$X$16,1)</f>
        <v>0</v>
      </c>
      <c r="AI46">
        <f t="shared" ref="AI46:AI50" si="81">+COUNTIFS($C46:$X46,1,$C$17:$X$17,1)</f>
        <v>0</v>
      </c>
      <c r="AJ46" s="5">
        <f>+Z46/Z$2</f>
        <v>0</v>
      </c>
      <c r="AK46" s="5">
        <f t="shared" ref="AK46:AS50" si="82">+AA46/AA$2</f>
        <v>0</v>
      </c>
      <c r="AL46" s="5">
        <f t="shared" si="82"/>
        <v>0</v>
      </c>
      <c r="AM46" s="5">
        <f t="shared" si="82"/>
        <v>0</v>
      </c>
      <c r="AN46" s="5">
        <f t="shared" si="82"/>
        <v>0</v>
      </c>
      <c r="AO46" s="5">
        <f t="shared" si="82"/>
        <v>0</v>
      </c>
      <c r="AP46" s="5">
        <f t="shared" si="82"/>
        <v>0</v>
      </c>
      <c r="AQ46" s="5">
        <f t="shared" si="82"/>
        <v>0</v>
      </c>
      <c r="AR46" s="5">
        <f t="shared" si="82"/>
        <v>0</v>
      </c>
      <c r="AS46" s="5">
        <f t="shared" si="82"/>
        <v>0</v>
      </c>
    </row>
    <row r="47" spans="1:45">
      <c r="A47" t="s">
        <v>44</v>
      </c>
      <c r="D47">
        <v>1</v>
      </c>
      <c r="E47">
        <v>1</v>
      </c>
      <c r="V47">
        <v>1</v>
      </c>
      <c r="Z47">
        <f t="shared" si="72"/>
        <v>3</v>
      </c>
      <c r="AA47">
        <f t="shared" si="73"/>
        <v>2</v>
      </c>
      <c r="AB47">
        <f t="shared" si="74"/>
        <v>1</v>
      </c>
      <c r="AC47">
        <f t="shared" si="75"/>
        <v>1</v>
      </c>
      <c r="AD47">
        <f t="shared" si="76"/>
        <v>1</v>
      </c>
      <c r="AE47">
        <f t="shared" si="77"/>
        <v>1</v>
      </c>
      <c r="AF47">
        <f t="shared" si="78"/>
        <v>0</v>
      </c>
      <c r="AG47">
        <f t="shared" si="79"/>
        <v>1</v>
      </c>
      <c r="AH47">
        <f t="shared" si="80"/>
        <v>2</v>
      </c>
      <c r="AI47">
        <f t="shared" si="81"/>
        <v>0</v>
      </c>
      <c r="AJ47" s="5">
        <f>+Z47/Z$2</f>
        <v>0.13636363636363635</v>
      </c>
      <c r="AK47" s="5">
        <f t="shared" si="82"/>
        <v>0.13333333333333333</v>
      </c>
      <c r="AL47" s="5">
        <f t="shared" si="82"/>
        <v>0.14285714285714285</v>
      </c>
      <c r="AM47" s="5">
        <f t="shared" si="82"/>
        <v>0.33333333333333331</v>
      </c>
      <c r="AN47" s="5">
        <f t="shared" si="82"/>
        <v>0.2</v>
      </c>
      <c r="AO47" s="5">
        <f t="shared" si="82"/>
        <v>0.14285714285714285</v>
      </c>
      <c r="AP47" s="5">
        <f t="shared" si="82"/>
        <v>0</v>
      </c>
      <c r="AQ47" s="5">
        <f t="shared" si="82"/>
        <v>7.6923076923076927E-2</v>
      </c>
      <c r="AR47" s="5">
        <f t="shared" si="82"/>
        <v>0.2857142857142857</v>
      </c>
      <c r="AS47" s="5">
        <f t="shared" si="82"/>
        <v>0</v>
      </c>
    </row>
    <row r="48" spans="1:45">
      <c r="A48" t="s">
        <v>45</v>
      </c>
      <c r="Z48">
        <f t="shared" si="72"/>
        <v>0</v>
      </c>
      <c r="AA48">
        <f t="shared" si="73"/>
        <v>0</v>
      </c>
      <c r="AB48">
        <f t="shared" si="74"/>
        <v>0</v>
      </c>
      <c r="AC48">
        <f t="shared" si="75"/>
        <v>0</v>
      </c>
      <c r="AD48">
        <f t="shared" si="76"/>
        <v>0</v>
      </c>
      <c r="AE48">
        <f t="shared" si="77"/>
        <v>0</v>
      </c>
      <c r="AF48">
        <f t="shared" si="78"/>
        <v>0</v>
      </c>
      <c r="AG48">
        <f t="shared" si="79"/>
        <v>0</v>
      </c>
      <c r="AH48">
        <f t="shared" si="80"/>
        <v>0</v>
      </c>
      <c r="AI48">
        <f t="shared" si="81"/>
        <v>0</v>
      </c>
      <c r="AJ48" s="5">
        <f>+Z48/Z$2</f>
        <v>0</v>
      </c>
      <c r="AK48" s="5">
        <f t="shared" si="82"/>
        <v>0</v>
      </c>
      <c r="AL48" s="5">
        <f t="shared" si="82"/>
        <v>0</v>
      </c>
      <c r="AM48" s="5">
        <f t="shared" si="82"/>
        <v>0</v>
      </c>
      <c r="AN48" s="5">
        <f t="shared" si="82"/>
        <v>0</v>
      </c>
      <c r="AO48" s="5">
        <f t="shared" si="82"/>
        <v>0</v>
      </c>
      <c r="AP48" s="5">
        <f t="shared" si="82"/>
        <v>0</v>
      </c>
      <c r="AQ48" s="5">
        <f t="shared" si="82"/>
        <v>0</v>
      </c>
      <c r="AR48" s="5">
        <f t="shared" si="82"/>
        <v>0</v>
      </c>
      <c r="AS48" s="5">
        <f t="shared" si="82"/>
        <v>0</v>
      </c>
    </row>
    <row r="49" spans="1:45">
      <c r="A49" t="s">
        <v>46</v>
      </c>
      <c r="F49">
        <v>1</v>
      </c>
      <c r="G49">
        <v>1</v>
      </c>
      <c r="H49">
        <v>1</v>
      </c>
      <c r="I49">
        <v>1</v>
      </c>
      <c r="J49">
        <v>1</v>
      </c>
      <c r="M49">
        <v>1</v>
      </c>
      <c r="N49">
        <v>1</v>
      </c>
      <c r="O49">
        <v>1</v>
      </c>
      <c r="P49">
        <v>1</v>
      </c>
      <c r="T49">
        <v>1</v>
      </c>
      <c r="U49">
        <v>1</v>
      </c>
      <c r="V49">
        <v>1</v>
      </c>
      <c r="W49">
        <v>1</v>
      </c>
      <c r="X49">
        <v>1</v>
      </c>
      <c r="Z49">
        <f t="shared" si="72"/>
        <v>14</v>
      </c>
      <c r="AA49">
        <f t="shared" si="73"/>
        <v>9</v>
      </c>
      <c r="AB49">
        <f t="shared" si="74"/>
        <v>5</v>
      </c>
      <c r="AC49">
        <f t="shared" si="75"/>
        <v>2</v>
      </c>
      <c r="AD49">
        <f t="shared" si="76"/>
        <v>2</v>
      </c>
      <c r="AE49">
        <f t="shared" si="77"/>
        <v>4</v>
      </c>
      <c r="AF49">
        <f t="shared" si="78"/>
        <v>6</v>
      </c>
      <c r="AG49">
        <f t="shared" si="79"/>
        <v>8</v>
      </c>
      <c r="AH49">
        <f t="shared" si="80"/>
        <v>4</v>
      </c>
      <c r="AI49">
        <f t="shared" si="81"/>
        <v>2</v>
      </c>
      <c r="AJ49" s="5">
        <f>+Z49/Z$2</f>
        <v>0.63636363636363635</v>
      </c>
      <c r="AK49" s="5">
        <f t="shared" si="82"/>
        <v>0.6</v>
      </c>
      <c r="AL49" s="5">
        <f t="shared" si="82"/>
        <v>0.7142857142857143</v>
      </c>
      <c r="AM49" s="5">
        <f t="shared" si="82"/>
        <v>0.66666666666666663</v>
      </c>
      <c r="AN49" s="5">
        <f t="shared" si="82"/>
        <v>0.4</v>
      </c>
      <c r="AO49" s="5">
        <f t="shared" si="82"/>
        <v>0.5714285714285714</v>
      </c>
      <c r="AP49" s="5">
        <f t="shared" si="82"/>
        <v>0.8571428571428571</v>
      </c>
      <c r="AQ49" s="5">
        <f t="shared" si="82"/>
        <v>0.61538461538461542</v>
      </c>
      <c r="AR49" s="5">
        <f t="shared" si="82"/>
        <v>0.5714285714285714</v>
      </c>
      <c r="AS49" s="5">
        <f t="shared" si="82"/>
        <v>1</v>
      </c>
    </row>
    <row r="50" spans="1:45">
      <c r="A50" t="s">
        <v>47</v>
      </c>
      <c r="C50">
        <v>1</v>
      </c>
      <c r="K50">
        <v>1</v>
      </c>
      <c r="L50">
        <v>1</v>
      </c>
      <c r="Q50">
        <v>1</v>
      </c>
      <c r="R50">
        <v>1</v>
      </c>
      <c r="S50">
        <v>1</v>
      </c>
      <c r="Z50">
        <f t="shared" si="72"/>
        <v>6</v>
      </c>
      <c r="AA50">
        <f t="shared" si="73"/>
        <v>5</v>
      </c>
      <c r="AB50">
        <f t="shared" si="74"/>
        <v>1</v>
      </c>
      <c r="AC50">
        <f t="shared" si="75"/>
        <v>0</v>
      </c>
      <c r="AD50">
        <f t="shared" si="76"/>
        <v>2</v>
      </c>
      <c r="AE50">
        <f t="shared" si="77"/>
        <v>3</v>
      </c>
      <c r="AF50">
        <f t="shared" si="78"/>
        <v>1</v>
      </c>
      <c r="AG50">
        <f t="shared" si="79"/>
        <v>4</v>
      </c>
      <c r="AH50">
        <f t="shared" si="80"/>
        <v>2</v>
      </c>
      <c r="AI50">
        <f t="shared" si="81"/>
        <v>0</v>
      </c>
      <c r="AJ50" s="5">
        <f>+Z50/Z$2</f>
        <v>0.27272727272727271</v>
      </c>
      <c r="AK50" s="5">
        <f t="shared" si="82"/>
        <v>0.33333333333333331</v>
      </c>
      <c r="AL50" s="5">
        <f t="shared" si="82"/>
        <v>0.14285714285714285</v>
      </c>
      <c r="AM50" s="5">
        <f t="shared" si="82"/>
        <v>0</v>
      </c>
      <c r="AN50" s="5">
        <f t="shared" si="82"/>
        <v>0.4</v>
      </c>
      <c r="AO50" s="5">
        <f t="shared" si="82"/>
        <v>0.42857142857142855</v>
      </c>
      <c r="AP50" s="5">
        <f t="shared" si="82"/>
        <v>0.14285714285714285</v>
      </c>
      <c r="AQ50" s="5">
        <f t="shared" si="82"/>
        <v>0.30769230769230771</v>
      </c>
      <c r="AR50" s="5">
        <f t="shared" si="82"/>
        <v>0.2857142857142857</v>
      </c>
      <c r="AS50" s="5">
        <f t="shared" si="82"/>
        <v>0</v>
      </c>
    </row>
    <row r="51" spans="1:45">
      <c r="A51" s="1" t="s">
        <v>48</v>
      </c>
    </row>
    <row r="52" spans="1:45">
      <c r="A52" t="s">
        <v>49</v>
      </c>
      <c r="X52">
        <v>1</v>
      </c>
      <c r="Z52">
        <f t="shared" si="72"/>
        <v>1</v>
      </c>
      <c r="AA52">
        <f t="shared" ref="AA52:AA57" si="83">+COUNTIFS($C52:$X52,1,$C$4:$X$4,1)</f>
        <v>0</v>
      </c>
      <c r="AB52">
        <f t="shared" ref="AB52:AB57" si="84">+COUNTIFS($C52:$X52,1,$C$5:$X$5,1)</f>
        <v>1</v>
      </c>
      <c r="AC52">
        <f t="shared" ref="AC52:AC57" si="85">+COUNTIFS($C52:$X52,1,$C$8:$X$8,1)</f>
        <v>0</v>
      </c>
      <c r="AD52">
        <f t="shared" ref="AD52:AD57" si="86">+COUNTIFS($C52:$X52,1,$C$9:$X$9,1)</f>
        <v>0</v>
      </c>
      <c r="AE52">
        <f t="shared" ref="AE52:AE57" si="87">+COUNTIFS($C52:$X52,1,$C$10:$X$10,1)</f>
        <v>0</v>
      </c>
      <c r="AF52">
        <f t="shared" ref="AF52:AF57" si="88">+COUNTIFS($C52:$X52,1,$C$11:$X$11,1)</f>
        <v>1</v>
      </c>
      <c r="AG52">
        <f t="shared" ref="AG52:AG57" si="89">+COUNTIFS($C52:$X52,1,$C$15:$X$15,1)</f>
        <v>0</v>
      </c>
      <c r="AH52">
        <f t="shared" ref="AH52:AH57" si="90">+COUNTIFS($C52:$X52,1,$C$16:$X$16,1)</f>
        <v>0</v>
      </c>
      <c r="AI52">
        <f t="shared" ref="AI52:AI57" si="91">+COUNTIFS($C52:$X52,1,$C$17:$X$17,1)</f>
        <v>1</v>
      </c>
      <c r="AJ52" s="5">
        <f t="shared" ref="AJ52:AJ57" si="92">+Z52/Z$2</f>
        <v>4.5454545454545456E-2</v>
      </c>
      <c r="AK52" s="5">
        <f t="shared" ref="AK52:AS57" si="93">+AA52/AA$2</f>
        <v>0</v>
      </c>
      <c r="AL52" s="5">
        <f t="shared" si="93"/>
        <v>0.14285714285714285</v>
      </c>
      <c r="AM52" s="5">
        <f t="shared" si="93"/>
        <v>0</v>
      </c>
      <c r="AN52" s="5">
        <f t="shared" si="93"/>
        <v>0</v>
      </c>
      <c r="AO52" s="5">
        <f t="shared" si="93"/>
        <v>0</v>
      </c>
      <c r="AP52" s="5">
        <f t="shared" si="93"/>
        <v>0.14285714285714285</v>
      </c>
      <c r="AQ52" s="5">
        <f t="shared" si="93"/>
        <v>0</v>
      </c>
      <c r="AR52" s="5">
        <f t="shared" si="93"/>
        <v>0</v>
      </c>
      <c r="AS52" s="5">
        <f t="shared" si="93"/>
        <v>0.5</v>
      </c>
    </row>
    <row r="53" spans="1:45">
      <c r="A53" t="s">
        <v>50</v>
      </c>
      <c r="F53">
        <v>1</v>
      </c>
      <c r="V53">
        <v>1</v>
      </c>
      <c r="Z53">
        <f t="shared" si="72"/>
        <v>2</v>
      </c>
      <c r="AA53">
        <f t="shared" si="83"/>
        <v>1</v>
      </c>
      <c r="AB53">
        <f t="shared" si="84"/>
        <v>1</v>
      </c>
      <c r="AC53">
        <f t="shared" si="85"/>
        <v>0</v>
      </c>
      <c r="AD53">
        <f t="shared" si="86"/>
        <v>1</v>
      </c>
      <c r="AE53">
        <f t="shared" si="87"/>
        <v>1</v>
      </c>
      <c r="AF53">
        <f t="shared" si="88"/>
        <v>0</v>
      </c>
      <c r="AG53">
        <f t="shared" si="89"/>
        <v>0</v>
      </c>
      <c r="AH53">
        <f t="shared" si="90"/>
        <v>1</v>
      </c>
      <c r="AI53">
        <f t="shared" si="91"/>
        <v>1</v>
      </c>
      <c r="AJ53" s="5">
        <f t="shared" si="92"/>
        <v>9.0909090909090912E-2</v>
      </c>
      <c r="AK53" s="5">
        <f t="shared" si="93"/>
        <v>6.6666666666666666E-2</v>
      </c>
      <c r="AL53" s="5">
        <f t="shared" si="93"/>
        <v>0.14285714285714285</v>
      </c>
      <c r="AM53" s="5">
        <f t="shared" si="93"/>
        <v>0</v>
      </c>
      <c r="AN53" s="5">
        <f t="shared" si="93"/>
        <v>0.2</v>
      </c>
      <c r="AO53" s="5">
        <f t="shared" si="93"/>
        <v>0.14285714285714285</v>
      </c>
      <c r="AP53" s="5">
        <f t="shared" si="93"/>
        <v>0</v>
      </c>
      <c r="AQ53" s="5">
        <f t="shared" si="93"/>
        <v>0</v>
      </c>
      <c r="AR53" s="5">
        <f t="shared" si="93"/>
        <v>0.14285714285714285</v>
      </c>
      <c r="AS53" s="5">
        <f t="shared" si="93"/>
        <v>0.5</v>
      </c>
    </row>
    <row r="54" spans="1:45">
      <c r="A54" t="s">
        <v>51</v>
      </c>
      <c r="E54">
        <v>1</v>
      </c>
      <c r="H54">
        <v>1</v>
      </c>
      <c r="L54">
        <v>1</v>
      </c>
      <c r="R54">
        <v>1</v>
      </c>
      <c r="S54">
        <v>1</v>
      </c>
      <c r="Z54">
        <f t="shared" si="72"/>
        <v>5</v>
      </c>
      <c r="AA54">
        <f t="shared" si="83"/>
        <v>4</v>
      </c>
      <c r="AB54">
        <f t="shared" si="84"/>
        <v>1</v>
      </c>
      <c r="AC54">
        <f t="shared" si="85"/>
        <v>0</v>
      </c>
      <c r="AD54">
        <f t="shared" si="86"/>
        <v>4</v>
      </c>
      <c r="AE54">
        <f t="shared" si="87"/>
        <v>0</v>
      </c>
      <c r="AF54">
        <f t="shared" si="88"/>
        <v>1</v>
      </c>
      <c r="AG54">
        <f t="shared" si="89"/>
        <v>3</v>
      </c>
      <c r="AH54">
        <f t="shared" si="90"/>
        <v>2</v>
      </c>
      <c r="AI54">
        <f t="shared" si="91"/>
        <v>0</v>
      </c>
      <c r="AJ54" s="5">
        <f t="shared" si="92"/>
        <v>0.22727272727272727</v>
      </c>
      <c r="AK54" s="5">
        <f t="shared" si="93"/>
        <v>0.26666666666666666</v>
      </c>
      <c r="AL54" s="5">
        <f t="shared" si="93"/>
        <v>0.14285714285714285</v>
      </c>
      <c r="AM54" s="5">
        <f t="shared" si="93"/>
        <v>0</v>
      </c>
      <c r="AN54" s="5">
        <f t="shared" si="93"/>
        <v>0.8</v>
      </c>
      <c r="AO54" s="5">
        <f t="shared" si="93"/>
        <v>0</v>
      </c>
      <c r="AP54" s="5">
        <f t="shared" si="93"/>
        <v>0.14285714285714285</v>
      </c>
      <c r="AQ54" s="5">
        <f t="shared" si="93"/>
        <v>0.23076923076923078</v>
      </c>
      <c r="AR54" s="5">
        <f t="shared" si="93"/>
        <v>0.2857142857142857</v>
      </c>
      <c r="AS54" s="5">
        <f t="shared" si="93"/>
        <v>0</v>
      </c>
    </row>
    <row r="55" spans="1:45">
      <c r="A55" t="s">
        <v>52</v>
      </c>
      <c r="D55">
        <v>1</v>
      </c>
      <c r="Z55">
        <f t="shared" si="72"/>
        <v>1</v>
      </c>
      <c r="AA55">
        <f t="shared" si="83"/>
        <v>0</v>
      </c>
      <c r="AB55">
        <f t="shared" si="84"/>
        <v>1</v>
      </c>
      <c r="AC55">
        <f t="shared" si="85"/>
        <v>1</v>
      </c>
      <c r="AD55">
        <f t="shared" si="86"/>
        <v>0</v>
      </c>
      <c r="AE55">
        <f t="shared" si="87"/>
        <v>0</v>
      </c>
      <c r="AF55">
        <f t="shared" si="88"/>
        <v>0</v>
      </c>
      <c r="AG55">
        <f t="shared" si="89"/>
        <v>0</v>
      </c>
      <c r="AH55">
        <f t="shared" si="90"/>
        <v>1</v>
      </c>
      <c r="AI55">
        <f t="shared" si="91"/>
        <v>0</v>
      </c>
      <c r="AJ55" s="5">
        <f t="shared" si="92"/>
        <v>4.5454545454545456E-2</v>
      </c>
      <c r="AK55" s="5">
        <f t="shared" si="93"/>
        <v>0</v>
      </c>
      <c r="AL55" s="5">
        <f t="shared" si="93"/>
        <v>0.14285714285714285</v>
      </c>
      <c r="AM55" s="5">
        <f t="shared" si="93"/>
        <v>0.33333333333333331</v>
      </c>
      <c r="AN55" s="5">
        <f t="shared" si="93"/>
        <v>0</v>
      </c>
      <c r="AO55" s="5">
        <f t="shared" si="93"/>
        <v>0</v>
      </c>
      <c r="AP55" s="5">
        <f t="shared" si="93"/>
        <v>0</v>
      </c>
      <c r="AQ55" s="5">
        <f t="shared" si="93"/>
        <v>0</v>
      </c>
      <c r="AR55" s="5">
        <f t="shared" si="93"/>
        <v>0.14285714285714285</v>
      </c>
      <c r="AS55" s="5">
        <f t="shared" si="93"/>
        <v>0</v>
      </c>
    </row>
    <row r="56" spans="1:45">
      <c r="A56" t="s">
        <v>53</v>
      </c>
      <c r="E56">
        <v>1</v>
      </c>
      <c r="G56">
        <v>1</v>
      </c>
      <c r="I56">
        <v>1</v>
      </c>
      <c r="J56">
        <v>1</v>
      </c>
      <c r="M56">
        <v>1</v>
      </c>
      <c r="N56">
        <v>1</v>
      </c>
      <c r="O56">
        <v>1</v>
      </c>
      <c r="P56">
        <v>1</v>
      </c>
      <c r="U56">
        <v>1</v>
      </c>
      <c r="W56">
        <v>1</v>
      </c>
      <c r="Z56">
        <f t="shared" si="72"/>
        <v>10</v>
      </c>
      <c r="AA56">
        <f t="shared" si="83"/>
        <v>7</v>
      </c>
      <c r="AB56">
        <f t="shared" si="84"/>
        <v>3</v>
      </c>
      <c r="AC56">
        <f t="shared" si="85"/>
        <v>2</v>
      </c>
      <c r="AD56">
        <f t="shared" si="86"/>
        <v>1</v>
      </c>
      <c r="AE56">
        <f t="shared" si="87"/>
        <v>2</v>
      </c>
      <c r="AF56">
        <f t="shared" si="88"/>
        <v>5</v>
      </c>
      <c r="AG56">
        <f t="shared" si="89"/>
        <v>8</v>
      </c>
      <c r="AH56">
        <f t="shared" si="90"/>
        <v>2</v>
      </c>
      <c r="AI56">
        <f t="shared" si="91"/>
        <v>0</v>
      </c>
      <c r="AJ56" s="5">
        <f t="shared" si="92"/>
        <v>0.45454545454545453</v>
      </c>
      <c r="AK56" s="5">
        <f t="shared" si="93"/>
        <v>0.46666666666666667</v>
      </c>
      <c r="AL56" s="5">
        <f t="shared" si="93"/>
        <v>0.42857142857142855</v>
      </c>
      <c r="AM56" s="5">
        <f t="shared" si="93"/>
        <v>0.66666666666666663</v>
      </c>
      <c r="AN56" s="5">
        <f t="shared" si="93"/>
        <v>0.2</v>
      </c>
      <c r="AO56" s="5">
        <f t="shared" si="93"/>
        <v>0.2857142857142857</v>
      </c>
      <c r="AP56" s="5">
        <f t="shared" si="93"/>
        <v>0.7142857142857143</v>
      </c>
      <c r="AQ56" s="5">
        <f t="shared" si="93"/>
        <v>0.61538461538461542</v>
      </c>
      <c r="AR56" s="5">
        <f t="shared" si="93"/>
        <v>0.2857142857142857</v>
      </c>
      <c r="AS56" s="5">
        <f t="shared" si="93"/>
        <v>0</v>
      </c>
    </row>
    <row r="57" spans="1:45">
      <c r="A57" t="s">
        <v>54</v>
      </c>
      <c r="C57">
        <v>1</v>
      </c>
      <c r="K57">
        <v>1</v>
      </c>
      <c r="Q57">
        <v>1</v>
      </c>
      <c r="S57">
        <v>1</v>
      </c>
      <c r="T57">
        <v>1</v>
      </c>
      <c r="Z57">
        <f t="shared" si="72"/>
        <v>5</v>
      </c>
      <c r="AA57">
        <f t="shared" si="83"/>
        <v>5</v>
      </c>
      <c r="AB57">
        <f t="shared" si="84"/>
        <v>0</v>
      </c>
      <c r="AC57">
        <f t="shared" si="85"/>
        <v>0</v>
      </c>
      <c r="AD57">
        <f t="shared" si="86"/>
        <v>0</v>
      </c>
      <c r="AE57">
        <f t="shared" si="87"/>
        <v>4</v>
      </c>
      <c r="AF57">
        <f t="shared" si="88"/>
        <v>1</v>
      </c>
      <c r="AG57">
        <f t="shared" si="89"/>
        <v>4</v>
      </c>
      <c r="AH57">
        <f t="shared" si="90"/>
        <v>1</v>
      </c>
      <c r="AI57">
        <f t="shared" si="91"/>
        <v>0</v>
      </c>
      <c r="AJ57" s="5">
        <f t="shared" si="92"/>
        <v>0.22727272727272727</v>
      </c>
      <c r="AK57" s="5">
        <f t="shared" si="93"/>
        <v>0.33333333333333331</v>
      </c>
      <c r="AL57" s="5">
        <f t="shared" si="93"/>
        <v>0</v>
      </c>
      <c r="AM57" s="5">
        <f t="shared" si="93"/>
        <v>0</v>
      </c>
      <c r="AN57" s="5">
        <f t="shared" si="93"/>
        <v>0</v>
      </c>
      <c r="AO57" s="5">
        <f t="shared" si="93"/>
        <v>0.5714285714285714</v>
      </c>
      <c r="AP57" s="5">
        <f t="shared" si="93"/>
        <v>0.14285714285714285</v>
      </c>
      <c r="AQ57" s="5">
        <f t="shared" si="93"/>
        <v>0.30769230769230771</v>
      </c>
      <c r="AR57" s="5">
        <f t="shared" si="93"/>
        <v>0.14285714285714285</v>
      </c>
      <c r="AS57" s="5">
        <f t="shared" si="93"/>
        <v>0</v>
      </c>
    </row>
    <row r="58" spans="1:45">
      <c r="A58" s="1" t="s">
        <v>55</v>
      </c>
      <c r="U58">
        <v>1</v>
      </c>
    </row>
    <row r="59" spans="1:45">
      <c r="A59" t="s">
        <v>40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R59">
        <v>1</v>
      </c>
      <c r="S59">
        <v>1</v>
      </c>
      <c r="T59">
        <v>1</v>
      </c>
      <c r="V59">
        <v>1</v>
      </c>
      <c r="W59">
        <v>1</v>
      </c>
      <c r="X59">
        <v>1</v>
      </c>
      <c r="Z59">
        <f t="shared" si="72"/>
        <v>20</v>
      </c>
      <c r="AA59">
        <f t="shared" ref="AA59:AA60" si="94">+COUNTIFS($C59:$X59,1,$C$4:$X$4,1)</f>
        <v>13</v>
      </c>
      <c r="AB59">
        <f t="shared" ref="AB59:AB60" si="95">+COUNTIFS($C59:$X59,1,$C$5:$X$5,1)</f>
        <v>7</v>
      </c>
      <c r="AC59">
        <f t="shared" ref="AC59:AC60" si="96">+COUNTIFS($C59:$X59,1,$C$8:$X$8,1)</f>
        <v>2</v>
      </c>
      <c r="AD59">
        <f t="shared" ref="AD59:AD60" si="97">+COUNTIFS($C59:$X59,1,$C$9:$X$9,1)</f>
        <v>5</v>
      </c>
      <c r="AE59">
        <f t="shared" ref="AE59:AE60" si="98">+COUNTIFS($C59:$X59,1,$C$10:$X$10,1)</f>
        <v>6</v>
      </c>
      <c r="AF59">
        <f t="shared" ref="AF59:AF60" si="99">+COUNTIFS($C59:$X59,1,$C$11:$X$11,1)</f>
        <v>7</v>
      </c>
      <c r="AG59">
        <f t="shared" ref="AG59:AG60" si="100">+COUNTIFS($C59:$X59,1,$C$15:$X$15,1)</f>
        <v>12</v>
      </c>
      <c r="AH59">
        <f t="shared" ref="AH59:AH60" si="101">+COUNTIFS($C59:$X59,1,$C$16:$X$16,1)</f>
        <v>6</v>
      </c>
      <c r="AI59">
        <f t="shared" ref="AI59:AI60" si="102">+COUNTIFS($C59:$X59,1,$C$17:$X$17,1)</f>
        <v>2</v>
      </c>
      <c r="AJ59" s="5">
        <f>+Z59/Z$2</f>
        <v>0.90909090909090906</v>
      </c>
      <c r="AK59" s="5">
        <f t="shared" ref="AK59:AS60" si="103">+AA59/AA$2</f>
        <v>0.8666666666666667</v>
      </c>
      <c r="AL59" s="5">
        <f t="shared" si="103"/>
        <v>1</v>
      </c>
      <c r="AM59" s="5">
        <f t="shared" si="103"/>
        <v>0.66666666666666663</v>
      </c>
      <c r="AN59" s="5">
        <f t="shared" si="103"/>
        <v>1</v>
      </c>
      <c r="AO59" s="5">
        <f t="shared" si="103"/>
        <v>0.8571428571428571</v>
      </c>
      <c r="AP59" s="5">
        <f t="shared" si="103"/>
        <v>1</v>
      </c>
      <c r="AQ59" s="5">
        <f t="shared" si="103"/>
        <v>0.92307692307692313</v>
      </c>
      <c r="AR59" s="5">
        <f t="shared" si="103"/>
        <v>0.8571428571428571</v>
      </c>
      <c r="AS59" s="5">
        <f t="shared" si="103"/>
        <v>1</v>
      </c>
    </row>
    <row r="60" spans="1:45">
      <c r="A60" t="s">
        <v>41</v>
      </c>
      <c r="Z60">
        <f t="shared" si="72"/>
        <v>0</v>
      </c>
      <c r="AA60">
        <f t="shared" si="94"/>
        <v>0</v>
      </c>
      <c r="AB60">
        <f t="shared" si="95"/>
        <v>0</v>
      </c>
      <c r="AC60">
        <f t="shared" si="96"/>
        <v>0</v>
      </c>
      <c r="AD60">
        <f t="shared" si="97"/>
        <v>0</v>
      </c>
      <c r="AE60">
        <f t="shared" si="98"/>
        <v>0</v>
      </c>
      <c r="AF60">
        <f t="shared" si="99"/>
        <v>0</v>
      </c>
      <c r="AG60">
        <f t="shared" si="100"/>
        <v>0</v>
      </c>
      <c r="AH60">
        <f t="shared" si="101"/>
        <v>0</v>
      </c>
      <c r="AI60">
        <f t="shared" si="102"/>
        <v>0</v>
      </c>
      <c r="AJ60" s="5">
        <f>+Z60/Z$2</f>
        <v>0</v>
      </c>
      <c r="AK60" s="5">
        <f t="shared" si="103"/>
        <v>0</v>
      </c>
      <c r="AL60" s="5">
        <f t="shared" si="103"/>
        <v>0</v>
      </c>
      <c r="AM60" s="5">
        <f t="shared" si="103"/>
        <v>0</v>
      </c>
      <c r="AN60" s="5">
        <f t="shared" si="103"/>
        <v>0</v>
      </c>
      <c r="AO60" s="5">
        <f t="shared" si="103"/>
        <v>0</v>
      </c>
      <c r="AP60" s="5">
        <f t="shared" si="103"/>
        <v>0</v>
      </c>
      <c r="AQ60" s="5">
        <f t="shared" si="103"/>
        <v>0</v>
      </c>
      <c r="AR60" s="5">
        <f t="shared" si="103"/>
        <v>0</v>
      </c>
      <c r="AS60" s="5">
        <f t="shared" si="103"/>
        <v>0</v>
      </c>
    </row>
    <row r="61" spans="1:45">
      <c r="A61" s="1" t="s">
        <v>56</v>
      </c>
    </row>
    <row r="62" spans="1:45">
      <c r="A62" t="s">
        <v>57</v>
      </c>
      <c r="J62">
        <v>1</v>
      </c>
      <c r="O62">
        <v>1</v>
      </c>
      <c r="V62">
        <v>1</v>
      </c>
      <c r="W62">
        <v>1</v>
      </c>
      <c r="Z62">
        <f t="shared" si="72"/>
        <v>4</v>
      </c>
      <c r="AA62">
        <f t="shared" ref="AA62:AA78" si="104">+COUNTIFS($C62:$X62,1,$C$4:$X$4,1)</f>
        <v>4</v>
      </c>
      <c r="AB62">
        <f t="shared" ref="AB62:AB78" si="105">+COUNTIFS($C62:$X62,1,$C$5:$X$5,1)</f>
        <v>0</v>
      </c>
      <c r="AC62">
        <f t="shared" ref="AC62:AC78" si="106">+COUNTIFS($C62:$X62,1,$C$8:$X$8,1)</f>
        <v>0</v>
      </c>
      <c r="AD62">
        <f t="shared" ref="AD62:AD78" si="107">+COUNTIFS($C62:$X62,1,$C$9:$X$9,1)</f>
        <v>0</v>
      </c>
      <c r="AE62">
        <f t="shared" ref="AE62:AE78" si="108">+COUNTIFS($C62:$X62,1,$C$10:$X$10,1)</f>
        <v>3</v>
      </c>
      <c r="AF62">
        <f t="shared" ref="AF62:AF78" si="109">+COUNTIFS($C62:$X62,1,$C$11:$X$11,1)</f>
        <v>1</v>
      </c>
      <c r="AG62">
        <f t="shared" ref="AG62:AG78" si="110">+COUNTIFS($C62:$X62,1,$C$15:$X$15,1)</f>
        <v>2</v>
      </c>
      <c r="AH62">
        <f t="shared" ref="AH62:AH78" si="111">+COUNTIFS($C62:$X62,1,$C$16:$X$16,1)</f>
        <v>2</v>
      </c>
      <c r="AI62">
        <f t="shared" ref="AI62:AI78" si="112">+COUNTIFS($C62:$X62,1,$C$17:$X$17,1)</f>
        <v>0</v>
      </c>
      <c r="AJ62" s="5">
        <f t="shared" ref="AJ62:AJ70" si="113">+Z62/Z$2</f>
        <v>0.18181818181818182</v>
      </c>
      <c r="AK62" s="5">
        <f t="shared" ref="AK62:AS70" si="114">+AA62/AA$2</f>
        <v>0.26666666666666666</v>
      </c>
      <c r="AL62" s="5">
        <f t="shared" si="114"/>
        <v>0</v>
      </c>
      <c r="AM62" s="5">
        <f t="shared" si="114"/>
        <v>0</v>
      </c>
      <c r="AN62" s="5">
        <f t="shared" si="114"/>
        <v>0</v>
      </c>
      <c r="AO62" s="5">
        <f t="shared" si="114"/>
        <v>0.42857142857142855</v>
      </c>
      <c r="AP62" s="5">
        <f t="shared" si="114"/>
        <v>0.14285714285714285</v>
      </c>
      <c r="AQ62" s="5">
        <f t="shared" si="114"/>
        <v>0.15384615384615385</v>
      </c>
      <c r="AR62" s="5">
        <f t="shared" si="114"/>
        <v>0.2857142857142857</v>
      </c>
      <c r="AS62" s="5">
        <f t="shared" si="114"/>
        <v>0</v>
      </c>
    </row>
    <row r="63" spans="1:45">
      <c r="A63" t="s">
        <v>58</v>
      </c>
      <c r="C63">
        <v>1</v>
      </c>
      <c r="D63">
        <v>1</v>
      </c>
      <c r="G63">
        <v>1</v>
      </c>
      <c r="H63">
        <v>1</v>
      </c>
      <c r="I63">
        <v>1</v>
      </c>
      <c r="J63">
        <v>1</v>
      </c>
      <c r="Q63">
        <v>1</v>
      </c>
      <c r="R63">
        <v>1</v>
      </c>
      <c r="S63">
        <v>1</v>
      </c>
      <c r="V63">
        <v>1</v>
      </c>
      <c r="W63">
        <v>1</v>
      </c>
      <c r="X63">
        <v>1</v>
      </c>
      <c r="Z63">
        <f t="shared" si="72"/>
        <v>12</v>
      </c>
      <c r="AA63">
        <f t="shared" si="104"/>
        <v>8</v>
      </c>
      <c r="AB63">
        <f t="shared" si="105"/>
        <v>4</v>
      </c>
      <c r="AC63">
        <f t="shared" si="106"/>
        <v>1</v>
      </c>
      <c r="AD63">
        <f t="shared" si="107"/>
        <v>2</v>
      </c>
      <c r="AE63">
        <f t="shared" si="108"/>
        <v>4</v>
      </c>
      <c r="AF63">
        <f t="shared" si="109"/>
        <v>5</v>
      </c>
      <c r="AG63">
        <f t="shared" si="110"/>
        <v>5</v>
      </c>
      <c r="AH63">
        <f t="shared" si="111"/>
        <v>6</v>
      </c>
      <c r="AI63">
        <f t="shared" si="112"/>
        <v>1</v>
      </c>
      <c r="AJ63" s="5">
        <f t="shared" si="113"/>
        <v>0.54545454545454541</v>
      </c>
      <c r="AK63" s="5">
        <f t="shared" si="114"/>
        <v>0.53333333333333333</v>
      </c>
      <c r="AL63" s="5">
        <f t="shared" si="114"/>
        <v>0.5714285714285714</v>
      </c>
      <c r="AM63" s="5">
        <f t="shared" si="114"/>
        <v>0.33333333333333331</v>
      </c>
      <c r="AN63" s="5">
        <f t="shared" si="114"/>
        <v>0.4</v>
      </c>
      <c r="AO63" s="5">
        <f t="shared" si="114"/>
        <v>0.5714285714285714</v>
      </c>
      <c r="AP63" s="5">
        <f t="shared" si="114"/>
        <v>0.7142857142857143</v>
      </c>
      <c r="AQ63" s="5">
        <f t="shared" si="114"/>
        <v>0.38461538461538464</v>
      </c>
      <c r="AR63" s="5">
        <f t="shared" si="114"/>
        <v>0.8571428571428571</v>
      </c>
      <c r="AS63" s="5">
        <f t="shared" si="114"/>
        <v>0.5</v>
      </c>
    </row>
    <row r="64" spans="1:45">
      <c r="A64" t="s">
        <v>59</v>
      </c>
      <c r="Q64">
        <v>1</v>
      </c>
      <c r="V64">
        <v>1</v>
      </c>
      <c r="W64">
        <v>1</v>
      </c>
      <c r="Z64">
        <f t="shared" si="72"/>
        <v>3</v>
      </c>
      <c r="AA64">
        <f t="shared" si="104"/>
        <v>3</v>
      </c>
      <c r="AB64">
        <f t="shared" si="105"/>
        <v>0</v>
      </c>
      <c r="AC64">
        <f t="shared" si="106"/>
        <v>0</v>
      </c>
      <c r="AD64">
        <f t="shared" si="107"/>
        <v>0</v>
      </c>
      <c r="AE64">
        <f t="shared" si="108"/>
        <v>3</v>
      </c>
      <c r="AF64">
        <f t="shared" si="109"/>
        <v>0</v>
      </c>
      <c r="AG64">
        <f t="shared" si="110"/>
        <v>1</v>
      </c>
      <c r="AH64">
        <f t="shared" si="111"/>
        <v>2</v>
      </c>
      <c r="AI64">
        <f t="shared" si="112"/>
        <v>0</v>
      </c>
      <c r="AJ64" s="5">
        <f t="shared" si="113"/>
        <v>0.13636363636363635</v>
      </c>
      <c r="AK64" s="5">
        <f t="shared" si="114"/>
        <v>0.2</v>
      </c>
      <c r="AL64" s="5">
        <f t="shared" si="114"/>
        <v>0</v>
      </c>
      <c r="AM64" s="5">
        <f t="shared" si="114"/>
        <v>0</v>
      </c>
      <c r="AN64" s="5">
        <f t="shared" si="114"/>
        <v>0</v>
      </c>
      <c r="AO64" s="5">
        <f t="shared" si="114"/>
        <v>0.42857142857142855</v>
      </c>
      <c r="AP64" s="5">
        <f t="shared" si="114"/>
        <v>0</v>
      </c>
      <c r="AQ64" s="5">
        <f t="shared" si="114"/>
        <v>7.6923076923076927E-2</v>
      </c>
      <c r="AR64" s="5">
        <f t="shared" si="114"/>
        <v>0.2857142857142857</v>
      </c>
      <c r="AS64" s="5">
        <f t="shared" si="114"/>
        <v>0</v>
      </c>
    </row>
    <row r="65" spans="1:45">
      <c r="A65" t="s">
        <v>60</v>
      </c>
      <c r="F65">
        <v>1</v>
      </c>
      <c r="V65">
        <v>1</v>
      </c>
      <c r="W65">
        <v>1</v>
      </c>
      <c r="Z65">
        <f t="shared" si="72"/>
        <v>3</v>
      </c>
      <c r="AA65">
        <f t="shared" si="104"/>
        <v>2</v>
      </c>
      <c r="AB65">
        <f t="shared" si="105"/>
        <v>1</v>
      </c>
      <c r="AC65">
        <f t="shared" si="106"/>
        <v>0</v>
      </c>
      <c r="AD65">
        <f t="shared" si="107"/>
        <v>1</v>
      </c>
      <c r="AE65">
        <f t="shared" si="108"/>
        <v>2</v>
      </c>
      <c r="AF65">
        <f t="shared" si="109"/>
        <v>0</v>
      </c>
      <c r="AG65">
        <f t="shared" si="110"/>
        <v>1</v>
      </c>
      <c r="AH65">
        <f t="shared" si="111"/>
        <v>1</v>
      </c>
      <c r="AI65">
        <f t="shared" si="112"/>
        <v>1</v>
      </c>
      <c r="AJ65" s="5">
        <f t="shared" si="113"/>
        <v>0.13636363636363635</v>
      </c>
      <c r="AK65" s="5">
        <f t="shared" si="114"/>
        <v>0.13333333333333333</v>
      </c>
      <c r="AL65" s="5">
        <f t="shared" si="114"/>
        <v>0.14285714285714285</v>
      </c>
      <c r="AM65" s="5">
        <f t="shared" si="114"/>
        <v>0</v>
      </c>
      <c r="AN65" s="5">
        <f t="shared" si="114"/>
        <v>0.2</v>
      </c>
      <c r="AO65" s="5">
        <f t="shared" si="114"/>
        <v>0.2857142857142857</v>
      </c>
      <c r="AP65" s="5">
        <f t="shared" si="114"/>
        <v>0</v>
      </c>
      <c r="AQ65" s="5">
        <f t="shared" si="114"/>
        <v>7.6923076923076927E-2</v>
      </c>
      <c r="AR65" s="5">
        <f t="shared" si="114"/>
        <v>0.14285714285714285</v>
      </c>
      <c r="AS65" s="5">
        <f t="shared" si="114"/>
        <v>0.5</v>
      </c>
    </row>
    <row r="66" spans="1:45">
      <c r="A66" t="s">
        <v>61</v>
      </c>
      <c r="F66">
        <v>1</v>
      </c>
      <c r="P66">
        <v>1</v>
      </c>
      <c r="Z66">
        <f t="shared" si="72"/>
        <v>2</v>
      </c>
      <c r="AA66">
        <f t="shared" si="104"/>
        <v>0</v>
      </c>
      <c r="AB66">
        <f t="shared" si="105"/>
        <v>2</v>
      </c>
      <c r="AC66">
        <f t="shared" si="106"/>
        <v>0</v>
      </c>
      <c r="AD66">
        <f t="shared" si="107"/>
        <v>1</v>
      </c>
      <c r="AE66">
        <f t="shared" si="108"/>
        <v>0</v>
      </c>
      <c r="AF66">
        <f t="shared" si="109"/>
        <v>1</v>
      </c>
      <c r="AG66">
        <f t="shared" si="110"/>
        <v>0</v>
      </c>
      <c r="AH66">
        <f t="shared" si="111"/>
        <v>1</v>
      </c>
      <c r="AI66">
        <f t="shared" si="112"/>
        <v>1</v>
      </c>
      <c r="AJ66" s="5">
        <f t="shared" si="113"/>
        <v>9.0909090909090912E-2</v>
      </c>
      <c r="AK66" s="5">
        <f t="shared" si="114"/>
        <v>0</v>
      </c>
      <c r="AL66" s="5">
        <f t="shared" si="114"/>
        <v>0.2857142857142857</v>
      </c>
      <c r="AM66" s="5">
        <f t="shared" si="114"/>
        <v>0</v>
      </c>
      <c r="AN66" s="5">
        <f t="shared" si="114"/>
        <v>0.2</v>
      </c>
      <c r="AO66" s="5">
        <f t="shared" si="114"/>
        <v>0</v>
      </c>
      <c r="AP66" s="5">
        <f t="shared" si="114"/>
        <v>0.14285714285714285</v>
      </c>
      <c r="AQ66" s="5">
        <f t="shared" si="114"/>
        <v>0</v>
      </c>
      <c r="AR66" s="5">
        <f t="shared" si="114"/>
        <v>0.14285714285714285</v>
      </c>
      <c r="AS66" s="5">
        <f t="shared" si="114"/>
        <v>0.5</v>
      </c>
    </row>
    <row r="67" spans="1:45">
      <c r="A67" t="s">
        <v>62</v>
      </c>
      <c r="P67">
        <v>1</v>
      </c>
      <c r="U67">
        <v>1</v>
      </c>
      <c r="W67">
        <v>1</v>
      </c>
      <c r="Z67">
        <f t="shared" si="72"/>
        <v>3</v>
      </c>
      <c r="AA67">
        <f t="shared" si="104"/>
        <v>2</v>
      </c>
      <c r="AB67">
        <f t="shared" si="105"/>
        <v>1</v>
      </c>
      <c r="AC67">
        <f t="shared" si="106"/>
        <v>1</v>
      </c>
      <c r="AD67">
        <f t="shared" si="107"/>
        <v>0</v>
      </c>
      <c r="AE67">
        <f t="shared" si="108"/>
        <v>1</v>
      </c>
      <c r="AF67">
        <f t="shared" si="109"/>
        <v>1</v>
      </c>
      <c r="AG67">
        <f t="shared" si="110"/>
        <v>2</v>
      </c>
      <c r="AH67">
        <f t="shared" si="111"/>
        <v>1</v>
      </c>
      <c r="AI67">
        <f t="shared" si="112"/>
        <v>0</v>
      </c>
      <c r="AJ67" s="5">
        <f t="shared" si="113"/>
        <v>0.13636363636363635</v>
      </c>
      <c r="AK67" s="5">
        <f t="shared" si="114"/>
        <v>0.13333333333333333</v>
      </c>
      <c r="AL67" s="5">
        <f t="shared" si="114"/>
        <v>0.14285714285714285</v>
      </c>
      <c r="AM67" s="5">
        <f t="shared" si="114"/>
        <v>0.33333333333333331</v>
      </c>
      <c r="AN67" s="5">
        <f t="shared" si="114"/>
        <v>0</v>
      </c>
      <c r="AO67" s="5">
        <f t="shared" si="114"/>
        <v>0.14285714285714285</v>
      </c>
      <c r="AP67" s="5">
        <f t="shared" si="114"/>
        <v>0.14285714285714285</v>
      </c>
      <c r="AQ67" s="5">
        <f t="shared" si="114"/>
        <v>0.15384615384615385</v>
      </c>
      <c r="AR67" s="5">
        <f t="shared" si="114"/>
        <v>0.14285714285714285</v>
      </c>
      <c r="AS67" s="5">
        <f t="shared" si="114"/>
        <v>0</v>
      </c>
    </row>
    <row r="68" spans="1:45">
      <c r="A68" t="s">
        <v>63</v>
      </c>
      <c r="K68">
        <v>1</v>
      </c>
      <c r="N68">
        <v>1</v>
      </c>
      <c r="T68">
        <v>1</v>
      </c>
      <c r="Z68">
        <f t="shared" si="72"/>
        <v>3</v>
      </c>
      <c r="AA68">
        <f t="shared" si="104"/>
        <v>3</v>
      </c>
      <c r="AB68">
        <f t="shared" si="105"/>
        <v>0</v>
      </c>
      <c r="AC68">
        <f t="shared" si="106"/>
        <v>1</v>
      </c>
      <c r="AD68">
        <f t="shared" si="107"/>
        <v>0</v>
      </c>
      <c r="AE68">
        <f t="shared" si="108"/>
        <v>2</v>
      </c>
      <c r="AF68">
        <f t="shared" si="109"/>
        <v>0</v>
      </c>
      <c r="AG68">
        <f t="shared" si="110"/>
        <v>3</v>
      </c>
      <c r="AH68">
        <f t="shared" si="111"/>
        <v>0</v>
      </c>
      <c r="AI68">
        <f t="shared" si="112"/>
        <v>0</v>
      </c>
      <c r="AJ68" s="5">
        <f t="shared" si="113"/>
        <v>0.13636363636363635</v>
      </c>
      <c r="AK68" s="5">
        <f t="shared" si="114"/>
        <v>0.2</v>
      </c>
      <c r="AL68" s="5">
        <f t="shared" si="114"/>
        <v>0</v>
      </c>
      <c r="AM68" s="5">
        <f t="shared" si="114"/>
        <v>0.33333333333333331</v>
      </c>
      <c r="AN68" s="5">
        <f t="shared" si="114"/>
        <v>0</v>
      </c>
      <c r="AO68" s="5">
        <f t="shared" si="114"/>
        <v>0.2857142857142857</v>
      </c>
      <c r="AP68" s="5">
        <f t="shared" si="114"/>
        <v>0</v>
      </c>
      <c r="AQ68" s="5">
        <f t="shared" si="114"/>
        <v>0.23076923076923078</v>
      </c>
      <c r="AR68" s="5">
        <f t="shared" si="114"/>
        <v>0</v>
      </c>
      <c r="AS68" s="5">
        <f t="shared" si="114"/>
        <v>0</v>
      </c>
    </row>
    <row r="69" spans="1:45">
      <c r="A69" t="s">
        <v>64</v>
      </c>
      <c r="F69">
        <v>1</v>
      </c>
      <c r="Z69">
        <f t="shared" si="72"/>
        <v>1</v>
      </c>
      <c r="AA69">
        <f t="shared" si="104"/>
        <v>0</v>
      </c>
      <c r="AB69">
        <f t="shared" si="105"/>
        <v>1</v>
      </c>
      <c r="AC69">
        <f t="shared" si="106"/>
        <v>0</v>
      </c>
      <c r="AD69">
        <f t="shared" si="107"/>
        <v>1</v>
      </c>
      <c r="AE69">
        <f t="shared" si="108"/>
        <v>0</v>
      </c>
      <c r="AF69">
        <f t="shared" si="109"/>
        <v>0</v>
      </c>
      <c r="AG69">
        <f t="shared" si="110"/>
        <v>0</v>
      </c>
      <c r="AH69">
        <f t="shared" si="111"/>
        <v>0</v>
      </c>
      <c r="AI69">
        <f t="shared" si="112"/>
        <v>1</v>
      </c>
      <c r="AJ69" s="5">
        <f t="shared" si="113"/>
        <v>4.5454545454545456E-2</v>
      </c>
      <c r="AK69" s="5">
        <f t="shared" si="114"/>
        <v>0</v>
      </c>
      <c r="AL69" s="5">
        <f t="shared" si="114"/>
        <v>0.14285714285714285</v>
      </c>
      <c r="AM69" s="5">
        <f t="shared" si="114"/>
        <v>0</v>
      </c>
      <c r="AN69" s="5">
        <f t="shared" si="114"/>
        <v>0.2</v>
      </c>
      <c r="AO69" s="5">
        <f t="shared" si="114"/>
        <v>0</v>
      </c>
      <c r="AP69" s="5">
        <f t="shared" si="114"/>
        <v>0</v>
      </c>
      <c r="AQ69" s="5">
        <f t="shared" si="114"/>
        <v>0</v>
      </c>
      <c r="AR69" s="5">
        <f t="shared" si="114"/>
        <v>0</v>
      </c>
      <c r="AS69" s="5">
        <f t="shared" si="114"/>
        <v>0.5</v>
      </c>
    </row>
    <row r="70" spans="1:45">
      <c r="A70" t="s">
        <v>65</v>
      </c>
      <c r="L70">
        <v>1</v>
      </c>
      <c r="M70">
        <v>1</v>
      </c>
      <c r="Z70">
        <f t="shared" si="72"/>
        <v>2</v>
      </c>
      <c r="AA70">
        <f t="shared" si="104"/>
        <v>1</v>
      </c>
      <c r="AB70">
        <f t="shared" si="105"/>
        <v>1</v>
      </c>
      <c r="AC70">
        <f t="shared" si="106"/>
        <v>0</v>
      </c>
      <c r="AD70">
        <f t="shared" si="107"/>
        <v>1</v>
      </c>
      <c r="AE70">
        <f t="shared" si="108"/>
        <v>0</v>
      </c>
      <c r="AF70">
        <f t="shared" si="109"/>
        <v>1</v>
      </c>
      <c r="AG70">
        <f t="shared" si="110"/>
        <v>2</v>
      </c>
      <c r="AH70">
        <f t="shared" si="111"/>
        <v>0</v>
      </c>
      <c r="AI70">
        <f t="shared" si="112"/>
        <v>0</v>
      </c>
      <c r="AJ70" s="5">
        <f t="shared" si="113"/>
        <v>9.0909090909090912E-2</v>
      </c>
      <c r="AK70" s="5">
        <f t="shared" si="114"/>
        <v>6.6666666666666666E-2</v>
      </c>
      <c r="AL70" s="5">
        <f t="shared" si="114"/>
        <v>0.14285714285714285</v>
      </c>
      <c r="AM70" s="5">
        <f t="shared" si="114"/>
        <v>0</v>
      </c>
      <c r="AN70" s="5">
        <f t="shared" si="114"/>
        <v>0.2</v>
      </c>
      <c r="AO70" s="5">
        <f t="shared" si="114"/>
        <v>0</v>
      </c>
      <c r="AP70" s="5">
        <f t="shared" si="114"/>
        <v>0.14285714285714285</v>
      </c>
      <c r="AQ70" s="5">
        <f t="shared" si="114"/>
        <v>0.15384615384615385</v>
      </c>
      <c r="AR70" s="5">
        <f t="shared" si="114"/>
        <v>0</v>
      </c>
      <c r="AS70" s="5">
        <f t="shared" si="114"/>
        <v>0</v>
      </c>
    </row>
    <row r="71" spans="1:45">
      <c r="A71" s="1" t="s">
        <v>66</v>
      </c>
    </row>
    <row r="72" spans="1:45">
      <c r="A72" t="s">
        <v>67</v>
      </c>
      <c r="H72">
        <v>1</v>
      </c>
      <c r="N72">
        <v>1</v>
      </c>
      <c r="Z72">
        <f t="shared" si="72"/>
        <v>2</v>
      </c>
      <c r="AA72">
        <f t="shared" si="104"/>
        <v>2</v>
      </c>
      <c r="AB72">
        <f t="shared" si="105"/>
        <v>0</v>
      </c>
      <c r="AC72">
        <f t="shared" si="106"/>
        <v>1</v>
      </c>
      <c r="AD72">
        <f t="shared" si="107"/>
        <v>1</v>
      </c>
      <c r="AE72">
        <f t="shared" si="108"/>
        <v>0</v>
      </c>
      <c r="AF72">
        <f t="shared" si="109"/>
        <v>0</v>
      </c>
      <c r="AG72">
        <f t="shared" si="110"/>
        <v>1</v>
      </c>
      <c r="AH72">
        <f t="shared" si="111"/>
        <v>1</v>
      </c>
      <c r="AI72">
        <f t="shared" si="112"/>
        <v>0</v>
      </c>
      <c r="AJ72" s="5">
        <f t="shared" ref="AJ72:AJ78" si="115">+Z72/Z$2</f>
        <v>9.0909090909090912E-2</v>
      </c>
      <c r="AK72" s="5">
        <f t="shared" ref="AK72:AS78" si="116">+AA72/AA$2</f>
        <v>0.13333333333333333</v>
      </c>
      <c r="AL72" s="5">
        <f t="shared" si="116"/>
        <v>0</v>
      </c>
      <c r="AM72" s="5">
        <f t="shared" si="116"/>
        <v>0.33333333333333331</v>
      </c>
      <c r="AN72" s="5">
        <f t="shared" si="116"/>
        <v>0.2</v>
      </c>
      <c r="AO72" s="5">
        <f t="shared" si="116"/>
        <v>0</v>
      </c>
      <c r="AP72" s="5">
        <f t="shared" si="116"/>
        <v>0</v>
      </c>
      <c r="AQ72" s="5">
        <f t="shared" si="116"/>
        <v>7.6923076923076927E-2</v>
      </c>
      <c r="AR72" s="5">
        <f t="shared" si="116"/>
        <v>0.14285714285714285</v>
      </c>
      <c r="AS72" s="5">
        <f t="shared" si="116"/>
        <v>0</v>
      </c>
    </row>
    <row r="73" spans="1:45">
      <c r="A73" t="s">
        <v>68</v>
      </c>
      <c r="E73">
        <v>1</v>
      </c>
      <c r="K73">
        <v>1</v>
      </c>
      <c r="L73">
        <v>1</v>
      </c>
      <c r="N73">
        <v>1</v>
      </c>
      <c r="Q73">
        <v>1</v>
      </c>
      <c r="Z73">
        <f t="shared" si="72"/>
        <v>5</v>
      </c>
      <c r="AA73">
        <f t="shared" si="104"/>
        <v>5</v>
      </c>
      <c r="AB73">
        <f t="shared" si="105"/>
        <v>0</v>
      </c>
      <c r="AC73">
        <f t="shared" si="106"/>
        <v>1</v>
      </c>
      <c r="AD73">
        <f t="shared" si="107"/>
        <v>2</v>
      </c>
      <c r="AE73">
        <f t="shared" si="108"/>
        <v>2</v>
      </c>
      <c r="AF73">
        <f t="shared" si="109"/>
        <v>0</v>
      </c>
      <c r="AG73">
        <f t="shared" si="110"/>
        <v>4</v>
      </c>
      <c r="AH73">
        <f t="shared" si="111"/>
        <v>1</v>
      </c>
      <c r="AI73">
        <f t="shared" si="112"/>
        <v>0</v>
      </c>
      <c r="AJ73" s="5">
        <f t="shared" si="115"/>
        <v>0.22727272727272727</v>
      </c>
      <c r="AK73" s="5">
        <f t="shared" si="116"/>
        <v>0.33333333333333331</v>
      </c>
      <c r="AL73" s="5">
        <f t="shared" si="116"/>
        <v>0</v>
      </c>
      <c r="AM73" s="5">
        <f t="shared" si="116"/>
        <v>0.33333333333333331</v>
      </c>
      <c r="AN73" s="5">
        <f t="shared" si="116"/>
        <v>0.4</v>
      </c>
      <c r="AO73" s="5">
        <f t="shared" si="116"/>
        <v>0.2857142857142857</v>
      </c>
      <c r="AP73" s="5">
        <f t="shared" si="116"/>
        <v>0</v>
      </c>
      <c r="AQ73" s="5">
        <f t="shared" si="116"/>
        <v>0.30769230769230771</v>
      </c>
      <c r="AR73" s="5">
        <f t="shared" si="116"/>
        <v>0.14285714285714285</v>
      </c>
      <c r="AS73" s="5">
        <f t="shared" si="116"/>
        <v>0</v>
      </c>
    </row>
    <row r="74" spans="1:45">
      <c r="A74" t="s">
        <v>69</v>
      </c>
      <c r="Z74">
        <f t="shared" si="72"/>
        <v>0</v>
      </c>
      <c r="AA74">
        <f t="shared" si="104"/>
        <v>0</v>
      </c>
      <c r="AB74">
        <f t="shared" si="105"/>
        <v>0</v>
      </c>
      <c r="AC74">
        <f t="shared" si="106"/>
        <v>0</v>
      </c>
      <c r="AD74">
        <f t="shared" si="107"/>
        <v>0</v>
      </c>
      <c r="AE74">
        <f t="shared" si="108"/>
        <v>0</v>
      </c>
      <c r="AF74">
        <f t="shared" si="109"/>
        <v>0</v>
      </c>
      <c r="AG74">
        <f t="shared" si="110"/>
        <v>0</v>
      </c>
      <c r="AH74">
        <f t="shared" si="111"/>
        <v>0</v>
      </c>
      <c r="AI74">
        <f t="shared" si="112"/>
        <v>0</v>
      </c>
      <c r="AJ74" s="5">
        <f t="shared" si="115"/>
        <v>0</v>
      </c>
      <c r="AK74" s="5">
        <f t="shared" si="116"/>
        <v>0</v>
      </c>
      <c r="AL74" s="5">
        <f t="shared" si="116"/>
        <v>0</v>
      </c>
      <c r="AM74" s="5">
        <f t="shared" si="116"/>
        <v>0</v>
      </c>
      <c r="AN74" s="5">
        <f t="shared" si="116"/>
        <v>0</v>
      </c>
      <c r="AO74" s="5">
        <f t="shared" si="116"/>
        <v>0</v>
      </c>
      <c r="AP74" s="5">
        <f t="shared" si="116"/>
        <v>0</v>
      </c>
      <c r="AQ74" s="5">
        <f t="shared" si="116"/>
        <v>0</v>
      </c>
      <c r="AR74" s="5">
        <f t="shared" si="116"/>
        <v>0</v>
      </c>
      <c r="AS74" s="5">
        <f t="shared" si="116"/>
        <v>0</v>
      </c>
    </row>
    <row r="75" spans="1:45">
      <c r="A75" t="s">
        <v>70</v>
      </c>
      <c r="D75">
        <v>1</v>
      </c>
      <c r="E75">
        <v>1</v>
      </c>
      <c r="G75">
        <v>1</v>
      </c>
      <c r="I75">
        <v>1</v>
      </c>
      <c r="J75">
        <v>1</v>
      </c>
      <c r="M75">
        <v>1</v>
      </c>
      <c r="O75">
        <v>1</v>
      </c>
      <c r="P75">
        <v>1</v>
      </c>
      <c r="Q75">
        <v>1</v>
      </c>
      <c r="R75">
        <v>1</v>
      </c>
      <c r="S75">
        <v>1</v>
      </c>
      <c r="V75">
        <v>1</v>
      </c>
      <c r="W75">
        <v>1</v>
      </c>
      <c r="X75">
        <v>1</v>
      </c>
      <c r="Z75">
        <f t="shared" si="72"/>
        <v>14</v>
      </c>
      <c r="AA75">
        <f t="shared" si="104"/>
        <v>8</v>
      </c>
      <c r="AB75">
        <f t="shared" si="105"/>
        <v>6</v>
      </c>
      <c r="AC75">
        <f t="shared" si="106"/>
        <v>1</v>
      </c>
      <c r="AD75">
        <f t="shared" si="107"/>
        <v>2</v>
      </c>
      <c r="AE75">
        <f t="shared" si="108"/>
        <v>4</v>
      </c>
      <c r="AF75">
        <f t="shared" si="109"/>
        <v>7</v>
      </c>
      <c r="AG75">
        <f t="shared" si="110"/>
        <v>7</v>
      </c>
      <c r="AH75">
        <f t="shared" si="111"/>
        <v>6</v>
      </c>
      <c r="AI75">
        <f t="shared" si="112"/>
        <v>1</v>
      </c>
      <c r="AJ75" s="5">
        <f t="shared" si="115"/>
        <v>0.63636363636363635</v>
      </c>
      <c r="AK75" s="5">
        <f t="shared" si="116"/>
        <v>0.53333333333333333</v>
      </c>
      <c r="AL75" s="5">
        <f t="shared" si="116"/>
        <v>0.8571428571428571</v>
      </c>
      <c r="AM75" s="5">
        <f t="shared" si="116"/>
        <v>0.33333333333333331</v>
      </c>
      <c r="AN75" s="5">
        <f t="shared" si="116"/>
        <v>0.4</v>
      </c>
      <c r="AO75" s="5">
        <f t="shared" si="116"/>
        <v>0.5714285714285714</v>
      </c>
      <c r="AP75" s="5">
        <f t="shared" si="116"/>
        <v>1</v>
      </c>
      <c r="AQ75" s="5">
        <f t="shared" si="116"/>
        <v>0.53846153846153844</v>
      </c>
      <c r="AR75" s="5">
        <f t="shared" si="116"/>
        <v>0.8571428571428571</v>
      </c>
      <c r="AS75" s="5">
        <f t="shared" si="116"/>
        <v>0.5</v>
      </c>
    </row>
    <row r="76" spans="1:45">
      <c r="A76" t="s">
        <v>71</v>
      </c>
      <c r="C76">
        <v>1</v>
      </c>
      <c r="F76">
        <v>1</v>
      </c>
      <c r="M76">
        <v>1</v>
      </c>
      <c r="O76">
        <v>1</v>
      </c>
      <c r="P76">
        <v>1</v>
      </c>
      <c r="R76">
        <v>1</v>
      </c>
      <c r="U76">
        <v>1</v>
      </c>
      <c r="W76">
        <v>1</v>
      </c>
      <c r="Z76">
        <f t="shared" si="72"/>
        <v>8</v>
      </c>
      <c r="AA76">
        <f t="shared" si="104"/>
        <v>4</v>
      </c>
      <c r="AB76">
        <f t="shared" si="105"/>
        <v>4</v>
      </c>
      <c r="AC76">
        <f t="shared" si="106"/>
        <v>1</v>
      </c>
      <c r="AD76">
        <f t="shared" si="107"/>
        <v>2</v>
      </c>
      <c r="AE76">
        <f t="shared" si="108"/>
        <v>3</v>
      </c>
      <c r="AF76">
        <f t="shared" si="109"/>
        <v>2</v>
      </c>
      <c r="AG76">
        <f t="shared" si="110"/>
        <v>5</v>
      </c>
      <c r="AH76">
        <f t="shared" si="111"/>
        <v>2</v>
      </c>
      <c r="AI76">
        <f t="shared" si="112"/>
        <v>1</v>
      </c>
      <c r="AJ76" s="5">
        <f t="shared" si="115"/>
        <v>0.36363636363636365</v>
      </c>
      <c r="AK76" s="5">
        <f t="shared" si="116"/>
        <v>0.26666666666666666</v>
      </c>
      <c r="AL76" s="5">
        <f t="shared" si="116"/>
        <v>0.5714285714285714</v>
      </c>
      <c r="AM76" s="5">
        <f t="shared" si="116"/>
        <v>0.33333333333333331</v>
      </c>
      <c r="AN76" s="5">
        <f t="shared" si="116"/>
        <v>0.4</v>
      </c>
      <c r="AO76" s="5">
        <f t="shared" si="116"/>
        <v>0.42857142857142855</v>
      </c>
      <c r="AP76" s="5">
        <f t="shared" si="116"/>
        <v>0.2857142857142857</v>
      </c>
      <c r="AQ76" s="5">
        <f t="shared" si="116"/>
        <v>0.38461538461538464</v>
      </c>
      <c r="AR76" s="5">
        <f t="shared" si="116"/>
        <v>0.2857142857142857</v>
      </c>
      <c r="AS76" s="5">
        <f t="shared" si="116"/>
        <v>0.5</v>
      </c>
    </row>
    <row r="77" spans="1:45">
      <c r="A77" t="s">
        <v>64</v>
      </c>
      <c r="Z77">
        <f t="shared" si="72"/>
        <v>0</v>
      </c>
      <c r="AA77">
        <f t="shared" si="104"/>
        <v>0</v>
      </c>
      <c r="AB77">
        <f t="shared" si="105"/>
        <v>0</v>
      </c>
      <c r="AC77">
        <f t="shared" si="106"/>
        <v>0</v>
      </c>
      <c r="AD77">
        <f t="shared" si="107"/>
        <v>0</v>
      </c>
      <c r="AE77">
        <f t="shared" si="108"/>
        <v>0</v>
      </c>
      <c r="AF77">
        <f t="shared" si="109"/>
        <v>0</v>
      </c>
      <c r="AG77">
        <f t="shared" si="110"/>
        <v>0</v>
      </c>
      <c r="AH77">
        <f t="shared" si="111"/>
        <v>0</v>
      </c>
      <c r="AI77">
        <f t="shared" si="112"/>
        <v>0</v>
      </c>
      <c r="AJ77" s="5">
        <f t="shared" si="115"/>
        <v>0</v>
      </c>
      <c r="AK77" s="5">
        <f t="shared" si="116"/>
        <v>0</v>
      </c>
      <c r="AL77" s="5">
        <f t="shared" si="116"/>
        <v>0</v>
      </c>
      <c r="AM77" s="5">
        <f t="shared" si="116"/>
        <v>0</v>
      </c>
      <c r="AN77" s="5">
        <f t="shared" si="116"/>
        <v>0</v>
      </c>
      <c r="AO77" s="5">
        <f t="shared" si="116"/>
        <v>0</v>
      </c>
      <c r="AP77" s="5">
        <f t="shared" si="116"/>
        <v>0</v>
      </c>
      <c r="AQ77" s="5">
        <f t="shared" si="116"/>
        <v>0</v>
      </c>
      <c r="AR77" s="5">
        <f t="shared" si="116"/>
        <v>0</v>
      </c>
      <c r="AS77" s="5">
        <f t="shared" si="116"/>
        <v>0</v>
      </c>
    </row>
    <row r="78" spans="1:45">
      <c r="A78" t="s">
        <v>22</v>
      </c>
      <c r="Z78">
        <f t="shared" si="72"/>
        <v>0</v>
      </c>
      <c r="AA78">
        <f t="shared" si="104"/>
        <v>0</v>
      </c>
      <c r="AB78">
        <f t="shared" si="105"/>
        <v>0</v>
      </c>
      <c r="AC78">
        <f t="shared" si="106"/>
        <v>0</v>
      </c>
      <c r="AD78">
        <f t="shared" si="107"/>
        <v>0</v>
      </c>
      <c r="AE78">
        <f t="shared" si="108"/>
        <v>0</v>
      </c>
      <c r="AF78">
        <f t="shared" si="109"/>
        <v>0</v>
      </c>
      <c r="AG78">
        <f t="shared" si="110"/>
        <v>0</v>
      </c>
      <c r="AH78">
        <f t="shared" si="111"/>
        <v>0</v>
      </c>
      <c r="AI78">
        <f t="shared" si="112"/>
        <v>0</v>
      </c>
      <c r="AJ78" s="5">
        <f t="shared" si="115"/>
        <v>0</v>
      </c>
      <c r="AK78" s="5">
        <f t="shared" si="116"/>
        <v>0</v>
      </c>
      <c r="AL78" s="5">
        <f t="shared" si="116"/>
        <v>0</v>
      </c>
      <c r="AM78" s="5">
        <f t="shared" si="116"/>
        <v>0</v>
      </c>
      <c r="AN78" s="5">
        <f t="shared" si="116"/>
        <v>0</v>
      </c>
      <c r="AO78" s="5">
        <f t="shared" si="116"/>
        <v>0</v>
      </c>
      <c r="AP78" s="5">
        <f t="shared" si="116"/>
        <v>0</v>
      </c>
      <c r="AQ78" s="5">
        <f t="shared" si="116"/>
        <v>0</v>
      </c>
      <c r="AR78" s="5">
        <f t="shared" si="116"/>
        <v>0</v>
      </c>
      <c r="AS78" s="5">
        <f t="shared" si="116"/>
        <v>0</v>
      </c>
    </row>
    <row r="79" spans="1:45">
      <c r="A79" s="1" t="s">
        <v>72</v>
      </c>
      <c r="C79" t="s">
        <v>73</v>
      </c>
      <c r="D79" t="s">
        <v>74</v>
      </c>
      <c r="F79" t="s">
        <v>77</v>
      </c>
      <c r="G79" t="s">
        <v>77</v>
      </c>
      <c r="I79" t="s">
        <v>77</v>
      </c>
      <c r="J79" t="s">
        <v>78</v>
      </c>
      <c r="L79" t="s">
        <v>79</v>
      </c>
      <c r="M79" t="s">
        <v>77</v>
      </c>
      <c r="N79" t="s">
        <v>81</v>
      </c>
      <c r="O79" t="s">
        <v>77</v>
      </c>
      <c r="Q79" t="s">
        <v>82</v>
      </c>
      <c r="U79" t="s">
        <v>83</v>
      </c>
      <c r="W79" t="s">
        <v>84</v>
      </c>
      <c r="X79" t="s">
        <v>77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Osoby bez přístreší -data</vt:lpstr>
      <vt:lpstr>OBP - vyhodnocení</vt:lpstr>
      <vt:lpstr>A2 - Jaký je Váš vek </vt:lpstr>
      <vt:lpstr>A3 - vzdělání</vt:lpstr>
      <vt:lpstr>A4 - trvalý pobyt</vt:lpstr>
      <vt:lpstr>A5 - Vyrůstal jste</vt:lpstr>
      <vt:lpstr>A6- Důvod proč jste na ulici</vt:lpstr>
      <vt:lpstr>A9 - Kde přespávate</vt:lpstr>
      <vt:lpstr>A10 Zdroj Vašich příjmů</vt:lpstr>
      <vt:lpstr>A12 O jaké služby máte zájem</vt:lpstr>
      <vt:lpstr>A13 Na koho byste se obratil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dcterms:created xsi:type="dcterms:W3CDTF">2011-11-03T14:14:14Z</dcterms:created>
  <dcterms:modified xsi:type="dcterms:W3CDTF">2012-01-02T09:57:51Z</dcterms:modified>
</cp:coreProperties>
</file>